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oebfacoat\dfs\PROJEKTE\GreenBonds\REPORTING\Allocation and Impact Report\2025\FINAL\"/>
    </mc:Choice>
  </mc:AlternateContent>
  <xr:revisionPtr revIDLastSave="0" documentId="13_ncr:1_{3F1A4527-C6A7-4C5A-AA75-DC7AE81D9450}" xr6:coauthVersionLast="47" xr6:coauthVersionMax="47" xr10:uidLastSave="{00000000-0000-0000-0000-000000000000}"/>
  <bookViews>
    <workbookView xWindow="-120" yWindow="-120" windowWidth="38640" windowHeight="21120" tabRatio="740" xr2:uid="{4929BDD7-E4FB-44CC-A064-F556D589B9C3}"/>
  </bookViews>
  <sheets>
    <sheet name="Table of Contents" sheetId="11" r:id="rId1"/>
    <sheet name="Summary" sheetId="22" r:id="rId2"/>
    <sheet name="Alloc. Detail, Category" sheetId="43" r:id="rId3"/>
    <sheet name="Covered by impact metrics" sheetId="40" r:id="rId4"/>
    <sheet name="Alloc. Detail, Fin.instrument" sheetId="25" r:id="rId5"/>
    <sheet name="Net Green Instruments issued" sheetId="51" r:id="rId6"/>
    <sheet name="Overview short-term Instruments" sheetId="52" r:id="rId7"/>
    <sheet name="Clean Transportation" sheetId="44" r:id="rId8"/>
    <sheet name="Renewable Energy " sheetId="45" r:id="rId9"/>
    <sheet name="Energy Efficiency" sheetId="46" r:id="rId10"/>
    <sheet name="Terrestrial &amp; Aquatic Biod." sheetId="47" r:id="rId11"/>
    <sheet name="Sustainable Natural Resources" sheetId="56" r:id="rId12"/>
    <sheet name="Sust. (Waste)Water Management" sheetId="48" r:id="rId13"/>
    <sheet name="Pollution Prevention &amp; Control" sheetId="49" r:id="rId14"/>
    <sheet name="Climate Change Adaption" sheetId="50" r:id="rId15"/>
    <sheet name="Green Expenditures 2024II-2025I" sheetId="54" r:id="rId16"/>
    <sheet name="Glossary" sheetId="26" r:id="rId17"/>
  </sheets>
  <definedNames>
    <definedName name="_xlnm._FilterDatabase" localSheetId="7" hidden="1">'Clean Transportation'!$C$8:$O$8</definedName>
    <definedName name="_xlnm._FilterDatabase" localSheetId="14" hidden="1">'Climate Change Adaption'!$B$8:$G$14</definedName>
    <definedName name="_xlnm._FilterDatabase" localSheetId="9" hidden="1">'Energy Efficiency'!$B$8:$I$13</definedName>
    <definedName name="_xlnm._FilterDatabase" localSheetId="15" hidden="1">'Green Expenditures 2024II-2025I'!$B$8:$W$56</definedName>
    <definedName name="_xlnm._FilterDatabase" localSheetId="6" hidden="1">'Overview short-term Instruments'!$B$9:$J$58</definedName>
    <definedName name="_xlnm._FilterDatabase" localSheetId="13" hidden="1">'Pollution Prevention &amp; Control'!$B$8:$G$13</definedName>
    <definedName name="_xlnm._FilterDatabase" localSheetId="8" hidden="1">'Renewable Energy '!$B$8:$I$21</definedName>
    <definedName name="_xlnm._FilterDatabase" localSheetId="12" hidden="1">'Sust. (Waste)Water Management'!$B$8:$G$11</definedName>
    <definedName name="_xlnm._FilterDatabase" localSheetId="11" hidden="1">'Sustainable Natural Resources'!$B$8:$G$12</definedName>
    <definedName name="_xlnm._FilterDatabase" localSheetId="10" hidden="1">'Terrestrial &amp; Aquatic Biod.'!$B$8:$F$16</definedName>
    <definedName name="_ftn1" localSheetId="7">'Clean Transportation'!$J$17</definedName>
    <definedName name="_ftnref1" localSheetId="14">'Climate Change Adaption'!$D$9</definedName>
    <definedName name="_Ref197592337" localSheetId="9">'Energy Efficiency'!#REF!</definedName>
    <definedName name="_Ref197617310" localSheetId="8">'Renewable Energy '!$B$18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5" i="50" l="1"/>
  <c r="F13" i="48"/>
  <c r="E13" i="44"/>
  <c r="E12" i="44"/>
  <c r="F11" i="44"/>
  <c r="E11" i="44"/>
  <c r="E10" i="44"/>
  <c r="F9" i="44"/>
  <c r="E9" i="44"/>
  <c r="G55" i="52"/>
  <c r="G33" i="52"/>
  <c r="G14" i="52"/>
  <c r="G37" i="51"/>
  <c r="G34" i="51"/>
  <c r="G33" i="51"/>
  <c r="G28" i="51"/>
  <c r="G24" i="51"/>
  <c r="G14" i="51"/>
  <c r="K19" i="25"/>
  <c r="F19" i="25"/>
  <c r="E19" i="25"/>
  <c r="D19" i="25"/>
  <c r="O18" i="25"/>
  <c r="N18" i="25"/>
  <c r="M18" i="25"/>
  <c r="L18" i="25"/>
  <c r="K18" i="25"/>
  <c r="J18" i="25"/>
  <c r="I18" i="25"/>
  <c r="H18" i="25"/>
  <c r="G18" i="25"/>
  <c r="O17" i="25"/>
  <c r="N17" i="25"/>
  <c r="M17" i="25"/>
  <c r="L17" i="25"/>
  <c r="K17" i="25"/>
  <c r="J17" i="25"/>
  <c r="I17" i="25"/>
  <c r="H17" i="25"/>
  <c r="G17" i="25"/>
  <c r="O16" i="25"/>
  <c r="N16" i="25"/>
  <c r="M16" i="25"/>
  <c r="L16" i="25"/>
  <c r="K16" i="25"/>
  <c r="J16" i="25"/>
  <c r="I16" i="25"/>
  <c r="H16" i="25"/>
  <c r="G16" i="25"/>
  <c r="O15" i="25"/>
  <c r="N15" i="25"/>
  <c r="M15" i="25"/>
  <c r="L15" i="25"/>
  <c r="K15" i="25"/>
  <c r="J15" i="25"/>
  <c r="I15" i="25"/>
  <c r="H15" i="25"/>
  <c r="G15" i="25"/>
  <c r="O14" i="25"/>
  <c r="N14" i="25"/>
  <c r="M14" i="25"/>
  <c r="L14" i="25"/>
  <c r="K14" i="25"/>
  <c r="J14" i="25"/>
  <c r="I14" i="25"/>
  <c r="H14" i="25"/>
  <c r="G14" i="25"/>
  <c r="O13" i="25"/>
  <c r="N13" i="25"/>
  <c r="M13" i="25"/>
  <c r="L13" i="25"/>
  <c r="K13" i="25"/>
  <c r="J13" i="25"/>
  <c r="I13" i="25"/>
  <c r="H13" i="25"/>
  <c r="G13" i="25"/>
  <c r="O12" i="25"/>
  <c r="N12" i="25"/>
  <c r="M12" i="25"/>
  <c r="L12" i="25"/>
  <c r="K12" i="25"/>
  <c r="J12" i="25"/>
  <c r="I12" i="25"/>
  <c r="H12" i="25"/>
  <c r="G12" i="25"/>
  <c r="O11" i="25"/>
  <c r="N11" i="25"/>
  <c r="M11" i="25"/>
  <c r="L11" i="25"/>
  <c r="K11" i="25"/>
  <c r="J11" i="25"/>
  <c r="I11" i="25"/>
  <c r="H11" i="25"/>
  <c r="G11" i="25"/>
  <c r="G17" i="40"/>
  <c r="M19" i="43"/>
  <c r="L19" i="43"/>
  <c r="K19" i="43"/>
  <c r="J19" i="43"/>
  <c r="I19" i="43"/>
  <c r="H19" i="43"/>
  <c r="G19" i="43"/>
  <c r="F19" i="43"/>
  <c r="H18" i="43"/>
  <c r="H17" i="43"/>
  <c r="H16" i="43"/>
  <c r="H15" i="43"/>
  <c r="H14" i="43"/>
  <c r="H13" i="43"/>
  <c r="H12" i="43"/>
  <c r="H11" i="43"/>
  <c r="J18" i="22"/>
  <c r="I18" i="22"/>
  <c r="H18" i="22"/>
  <c r="G18" i="22"/>
  <c r="F18" i="22"/>
  <c r="D18" i="22"/>
  <c r="J17" i="22"/>
  <c r="J16" i="22"/>
  <c r="J15" i="22"/>
  <c r="J14" i="22"/>
  <c r="J13" i="22"/>
  <c r="J12" i="22"/>
  <c r="I12" i="22"/>
  <c r="H12" i="22"/>
  <c r="G12" i="22"/>
  <c r="J11" i="22"/>
  <c r="I11" i="22"/>
  <c r="H11" i="22"/>
  <c r="G11" i="22"/>
  <c r="J10" i="22"/>
  <c r="G10" i="22"/>
</calcChain>
</file>

<file path=xl/sharedStrings.xml><?xml version="1.0" encoding="utf-8"?>
<sst xmlns="http://schemas.openxmlformats.org/spreadsheetml/2006/main" count="934" uniqueCount="384">
  <si>
    <t>Austria's Green Investor Report Spreadsheet 2025</t>
  </si>
  <si>
    <t xml:space="preserve">Austria's Green Investor Report </t>
  </si>
  <si>
    <t>Workbook Sheet</t>
  </si>
  <si>
    <t xml:space="preserve">Description </t>
  </si>
  <si>
    <t>Summary</t>
  </si>
  <si>
    <t>Summary of green expenditure allocation and impact at the end of 2025</t>
  </si>
  <si>
    <t>Allocation Detail, Category</t>
  </si>
  <si>
    <t xml:space="preserve">Overview of eligible and allocated amounts per category </t>
  </si>
  <si>
    <t>Covered by impact metrics</t>
  </si>
  <si>
    <t>Allocation Detail, Financial instruments</t>
  </si>
  <si>
    <t xml:space="preserve">Net Green Financing Instruments </t>
  </si>
  <si>
    <t>Issuance activities of Green Financing Instruments 2025</t>
  </si>
  <si>
    <t>Overview short-term Instruments</t>
  </si>
  <si>
    <t>Clean Transportation</t>
  </si>
  <si>
    <t xml:space="preserve">List of projects included </t>
  </si>
  <si>
    <t>Energy Efficiency</t>
  </si>
  <si>
    <t>List of projects included</t>
  </si>
  <si>
    <t>Sustainable water and wastewater management</t>
  </si>
  <si>
    <t>Green Expenditures 2024 II-2025 I</t>
  </si>
  <si>
    <t>Detailed overview of Green Expenditures</t>
  </si>
  <si>
    <t>Glossary</t>
  </si>
  <si>
    <t>Dictionary for specific terms used in the sheet</t>
  </si>
  <si>
    <t>Summary of Green Expenditures 2024-2025</t>
  </si>
  <si>
    <r>
      <t>Summary of Total Allocation and Impact metrics</t>
    </r>
    <r>
      <rPr>
        <vertAlign val="superscript"/>
        <sz val="11"/>
        <color theme="1"/>
        <rFont val="Calibri"/>
        <family val="2"/>
        <scheme val="minor"/>
      </rPr>
      <t>1)</t>
    </r>
  </si>
  <si>
    <t>Eligible Green Category</t>
  </si>
  <si>
    <t xml:space="preserve">Total Allocated amount (EUR mn) </t>
  </si>
  <si>
    <t xml:space="preserve">Impact metrics in % of allocated amount </t>
  </si>
  <si>
    <t xml:space="preserve">Total Allocation covered by impact metrics (EUR mn) </t>
  </si>
  <si>
    <t>Total Annual GHG emissions reduced/avoided (tonnes CO2e)</t>
  </si>
  <si>
    <t>Total Annual renewable energy generation/use (MWh)</t>
  </si>
  <si>
    <t>Total Annual energy savings (MWh)</t>
  </si>
  <si>
    <t>Total number of projects</t>
  </si>
  <si>
    <t xml:space="preserve">Clean transportation </t>
  </si>
  <si>
    <t>Renewable energy</t>
  </si>
  <si>
    <t>Energy efficiency</t>
  </si>
  <si>
    <t>Pollution prevention and control</t>
  </si>
  <si>
    <t>Environmentally sustainable management of living natural resources and land use</t>
  </si>
  <si>
    <t>Terrestrial and aquatic biodiversity</t>
  </si>
  <si>
    <t>Climate change adaptation</t>
  </si>
  <si>
    <t>Total</t>
  </si>
  <si>
    <t>1) Impact achieved in 2024 and 2025</t>
  </si>
  <si>
    <t>Back to the Table of Contents</t>
  </si>
  <si>
    <t>Eligible Amounts</t>
  </si>
  <si>
    <r>
      <t xml:space="preserve">Allocated Amounts </t>
    </r>
    <r>
      <rPr>
        <b/>
        <i/>
        <sz val="11"/>
        <color rgb="FF000000"/>
        <rFont val="Calibri"/>
        <family val="2"/>
        <scheme val="minor"/>
      </rPr>
      <t xml:space="preserve"> </t>
    </r>
  </si>
  <si>
    <t xml:space="preserve">Remaining Eligible Amounts </t>
  </si>
  <si>
    <t>Key EU Environmental Objectives</t>
  </si>
  <si>
    <t>UN SDG Mapping</t>
  </si>
  <si>
    <t> Total Eligible</t>
  </si>
  <si>
    <t>2024 II</t>
  </si>
  <si>
    <t>2025 I</t>
  </si>
  <si>
    <t>Total Allocated</t>
  </si>
  <si>
    <t>% total allocated</t>
  </si>
  <si>
    <t>Balance 2025</t>
  </si>
  <si>
    <t>Climate change mitigation
Pollution prevention and control</t>
  </si>
  <si>
    <t>Climate change mitigation</t>
  </si>
  <si>
    <t>Pollution prevention and control
Transition to a circular economy</t>
  </si>
  <si>
    <t>Protection and restoration of biodiversity and ecosystems</t>
  </si>
  <si>
    <t>Sustainable use and protection
of water and marine resources
Pollution prevention and control</t>
  </si>
  <si>
    <t>Allocation Report / Allocation details on Eligible Green Category level</t>
  </si>
  <si>
    <t>Total (2024 II + 2025 I)</t>
  </si>
  <si>
    <t>Allocated 
amount</t>
  </si>
  <si>
    <t>Allocated amount covered by impact metrics</t>
  </si>
  <si>
    <t>Impact metrics in % of allocated amount</t>
  </si>
  <si>
    <t>Allocation Report / Allocation details on Green Financing Instruments issued in 2025</t>
  </si>
  <si>
    <t>Allocation details at the level of Green Financing Instruments (in EUR mn)</t>
  </si>
  <si>
    <t>Allocated Amounts</t>
  </si>
  <si>
    <t>Medium-/Long-term</t>
  </si>
  <si>
    <t>Short-term</t>
  </si>
  <si>
    <t>Bonds</t>
  </si>
  <si>
    <t>Loans</t>
  </si>
  <si>
    <t>EMTN</t>
  </si>
  <si>
    <t>Bundesschatz</t>
  </si>
  <si>
    <t>ATB</t>
  </si>
  <si>
    <t>ACP</t>
  </si>
  <si>
    <t>Deposits</t>
  </si>
  <si>
    <t>Net issuance amount from Green Financing Instruments in 2025</t>
  </si>
  <si>
    <t>Green Financing Instrument</t>
  </si>
  <si>
    <t>Name</t>
  </si>
  <si>
    <t>Value date</t>
  </si>
  <si>
    <t>Maturity date</t>
  </si>
  <si>
    <t>Maturity in years</t>
  </si>
  <si>
    <t xml:space="preserve"> Issuance volume in EUR</t>
  </si>
  <si>
    <t xml:space="preserve"> Issuance volume in foreign currency</t>
  </si>
  <si>
    <t>Form of issue</t>
  </si>
  <si>
    <t>Green Bonds</t>
  </si>
  <si>
    <t>1.85%-RAGB 2022-2049/3 (G)</t>
  </si>
  <si>
    <t>Syndicate</t>
  </si>
  <si>
    <t>2.90%-RAGB 2023-2029/2 (G)</t>
  </si>
  <si>
    <t>Bilateral</t>
  </si>
  <si>
    <t>Own Quota</t>
  </si>
  <si>
    <t>Auction</t>
  </si>
  <si>
    <t>Green EMTN</t>
  </si>
  <si>
    <t>0.6825% CHF EMTN 2025-2035 (G)</t>
  </si>
  <si>
    <t>Syndication</t>
  </si>
  <si>
    <t>0.8400% CHF EMTN 2025-2040 (G)</t>
  </si>
  <si>
    <t>1.0075% CHF EMTN 2025-2045 (G)</t>
  </si>
  <si>
    <t>0.8550% CHF EMTN 2025-2037 (G)</t>
  </si>
  <si>
    <t>0.5175% CHF EMTN 2025-2032 (G)</t>
  </si>
  <si>
    <t>EUR Zero Coupon Note 2025-2026 (G)</t>
  </si>
  <si>
    <t>Green Loans</t>
  </si>
  <si>
    <t>Loan 2025/1 (G)</t>
  </si>
  <si>
    <t>Loan 2025/3 (G)</t>
  </si>
  <si>
    <t>Loan 2025/10 (G)</t>
  </si>
  <si>
    <t>Green Bundesschatz</t>
  </si>
  <si>
    <t>Bundesschatzscheine 2024-2054 (G)</t>
  </si>
  <si>
    <t>Green ATB</t>
  </si>
  <si>
    <t>Austrian Treasury Bill 2026-03-26 (G)</t>
  </si>
  <si>
    <t>Green ACP</t>
  </si>
  <si>
    <t>EUR Austrian Commercial Paper 2025/275 (G)</t>
  </si>
  <si>
    <t>EUR Austrian Commercial Paper 2025/281 (G)</t>
  </si>
  <si>
    <t>EUR Austrian Commercial Paper 2025/312 (G)</t>
  </si>
  <si>
    <t>EUR Austrian Commercial Paper 2025/343 (G)</t>
  </si>
  <si>
    <t>EUR Austrian Commercial Paper 2025/345 (G)</t>
  </si>
  <si>
    <t xml:space="preserve">Total </t>
  </si>
  <si>
    <t>Green Deposits</t>
  </si>
  <si>
    <t>Deposit (G)</t>
  </si>
  <si>
    <t>Total new Green Net Issuance 2025</t>
  </si>
  <si>
    <t>Overview of short-term Green Financing Instruments issued in 2025</t>
  </si>
  <si>
    <t>Issuance activities of short-term Green Financing Instruments 2025 (incl. rollovers and intra-year funding)</t>
  </si>
  <si>
    <t>Outstanding at the end of the year</t>
  </si>
  <si>
    <t>Austrian Treasury Bill 2025-09-25 (G)</t>
  </si>
  <si>
    <t>No</t>
  </si>
  <si>
    <t>Yes</t>
  </si>
  <si>
    <t>EUR Austrian Commercial Paper 2025/12 (G)</t>
  </si>
  <si>
    <t>EUR Austrian Commercial Paper 2025/49 (G)</t>
  </si>
  <si>
    <t>EUR Austrian Commercial Paper 2025/52 (G)</t>
  </si>
  <si>
    <t>EUR Austrian Commercial Paper 2025/112 (G)</t>
  </si>
  <si>
    <t>EUR Austrian Commercial Paper 2025/122 (G)</t>
  </si>
  <si>
    <t>EUR Austrian Commercial Paper 2025/159 (G)</t>
  </si>
  <si>
    <t>EUR Austrian Commercial Paper 2025/212 (G)</t>
  </si>
  <si>
    <t>EUR Austrian Commercial Paper 2025/221 (G)</t>
  </si>
  <si>
    <t>USD Austrian Commercial Paper 2025/106 (G)</t>
  </si>
  <si>
    <t>EUR Austrian Commercial Paper 2025/253 (G)</t>
  </si>
  <si>
    <t>EUR Austrian Commercial Paper 2025/257 (G)</t>
  </si>
  <si>
    <t>USD Austrian Commercial Paper 2025/119 (G)</t>
  </si>
  <si>
    <t>EUR Austrian Commercial Paper 2025/282 (G)</t>
  </si>
  <si>
    <t>Total short-term Green Financing Instruments issued (incl. rollovers and intra-year funding)</t>
  </si>
  <si>
    <t xml:space="preserve">           Thereof rollovers and intra-year funding</t>
  </si>
  <si>
    <t>Total new Green Issuance 2025</t>
  </si>
  <si>
    <t>Clean Transportation - Details on allocation and impact</t>
  </si>
  <si>
    <t>Description</t>
  </si>
  <si>
    <t>#</t>
  </si>
  <si>
    <t>Expenditure</t>
  </si>
  <si>
    <t>Expenditure description</t>
  </si>
  <si>
    <t>Allocated amount with reported impact (EUR mn)</t>
  </si>
  <si>
    <t>Annual GHG emissions reduced/avoided (tonnes CO2e)</t>
  </si>
  <si>
    <t># of projects</t>
  </si>
  <si>
    <t>Other indicators</t>
  </si>
  <si>
    <t>1.1</t>
  </si>
  <si>
    <t>Clean transportation infrastructure and services</t>
  </si>
  <si>
    <t>To ensure the provision of rail passenger and freight transport, as well as public transport in general, investments in infrastructure are necessary. Depending on the type and category of investment, legal obligations or agreements regulate the federal government’s share of investment.</t>
  </si>
  <si>
    <r>
      <t xml:space="preserve">2,380,000 </t>
    </r>
    <r>
      <rPr>
        <vertAlign val="superscript"/>
        <sz val="11"/>
        <color theme="1"/>
        <rFont val="Calibri"/>
        <family val="2"/>
        <scheme val="minor"/>
      </rPr>
      <t>1</t>
    </r>
  </si>
  <si>
    <t>1.2</t>
  </si>
  <si>
    <t>Public transport: Climate Ticket Austria</t>
  </si>
  <si>
    <t>The easy and convenient use of public transport services with an annual ticket, available as the Climate Ticket Austria (for all regions within Austria) and as a Regional Climate Ticket (for one region).</t>
  </si>
  <si>
    <t>• 326,000 Users</t>
  </si>
  <si>
    <t>1.3</t>
  </si>
  <si>
    <t>Funding programmes for a transition to Zero-emission mobility</t>
  </si>
  <si>
    <t xml:space="preserve">The transition to zero-emission mobility is supported and facilitated by several national funding programmes focusing on promoting e-mobility (including zero-emission vehicles), active mobility (cycling and walking), mobility management and public transport. </t>
  </si>
  <si>
    <t>1.4</t>
  </si>
  <si>
    <t>Consulting for enabling a transition to Zero-emission mobility</t>
  </si>
  <si>
    <t>BMIMI finances consulting services  within the klimaaktiv mobil initiative framework to ensure the targeted and economical use of funding. Additionally, it supports Austria-wide information and awareness-raising  to promote the funding to target groups and encourage the implementation of non-funded projects.</t>
  </si>
  <si>
    <t>• 116 trained personnel
• 15 new programme partners</t>
  </si>
  <si>
    <t>1.5</t>
  </si>
  <si>
    <t>Research, development and innovation</t>
  </si>
  <si>
    <t>The objective of RDI project funding is to promote the development of key technologies to facilitate the transition to an environmentally sustainable and resilient economy and society, as well as to intensify cross-sectoral and international collaboration and the implementation of integrated solutions.</t>
  </si>
  <si>
    <t>(1) Thereof 75,000 t CO2e will be avoided annually once the extension of the Vienna underground line network is fully operational.</t>
  </si>
  <si>
    <t>Renewable Energy - Details on allocation and impact</t>
  </si>
  <si>
    <t>Annual renewable energy generation/use (MWh)</t>
  </si>
  <si>
    <t>Annual energy savings (MWh)</t>
  </si>
  <si>
    <t># of projects supported</t>
  </si>
  <si>
    <t>2.1</t>
  </si>
  <si>
    <t>Biomass</t>
  </si>
  <si>
    <t xml:space="preserve">Use of biomass as a renewable energy source to substitute fossil fuels. </t>
  </si>
  <si>
    <t>2.2</t>
  </si>
  <si>
    <t>Photovoltaic</t>
  </si>
  <si>
    <t>Increased renewable power generation by photovoltaics (PV).</t>
  </si>
  <si>
    <t xml:space="preserve">Power Storage </t>
  </si>
  <si>
    <t>Increased renewable power generation by power storage.</t>
  </si>
  <si>
    <t>Heat pump</t>
  </si>
  <si>
    <t>Usage of further renewable energy sources to substitute fossil fuels by installing additional capacity.</t>
  </si>
  <si>
    <t>2.5</t>
  </si>
  <si>
    <t xml:space="preserve">Solar Thermal </t>
  </si>
  <si>
    <t>Use of additional renewable energy sources to substitute fossil fuels by installing additional capacity.</t>
  </si>
  <si>
    <t>2.6</t>
  </si>
  <si>
    <t>Energy communities, consulting, guidance</t>
  </si>
  <si>
    <t>Usage and development of further renewable energy sources to substitute fossil fuels by installing additional capacity or capacity sharing. The facilitation of renewable power and heat use by providing power and heat grid infrastructure, as well as consulting and guidance services.</t>
  </si>
  <si>
    <t>2.7</t>
  </si>
  <si>
    <t>Other renewable energy systems</t>
  </si>
  <si>
    <t>2.8</t>
  </si>
  <si>
    <t>Research, Development and Innovation</t>
  </si>
  <si>
    <t xml:space="preserve">Explanatory notes: 
•Some renewable energy measures result both in renewable energy generation/use and in energy savings due to higher energy efficiency of the technology. Examples are biomass used for district heating and heat pumps. The programmes are classified either under “Energy efficiency” or “Renewable energy”, subject to the respective main purpose.   </t>
  </si>
  <si>
    <t>(1) Allocated amount covered by impact metrics</t>
  </si>
  <si>
    <t>Energy Efficiency - Details on allocation and impact</t>
  </si>
  <si>
    <t>3.1</t>
  </si>
  <si>
    <t>Processes</t>
  </si>
  <si>
    <t>The implementation of energy efficiency measures and the utilisation of existing heat flows in industrial processes and facilities.</t>
  </si>
  <si>
    <t>3.2</t>
  </si>
  <si>
    <t>Heat reuse</t>
  </si>
  <si>
    <t>The utilisation of waste heat that would otherwise remain unused, whether externally (e.g. district heating) or internally (e.g. within the company).</t>
  </si>
  <si>
    <t>3.3</t>
  </si>
  <si>
    <t>Lighting</t>
  </si>
  <si>
    <t>The switch to energy efficient lighting systems indoors and outdoors.</t>
  </si>
  <si>
    <t>3.4</t>
  </si>
  <si>
    <t xml:space="preserve">Building renovation </t>
  </si>
  <si>
    <t>The reduction of energy consumption, especially for heating, through building renovation.</t>
  </si>
  <si>
    <t>3.5</t>
  </si>
  <si>
    <t xml:space="preserve">Cooling </t>
  </si>
  <si>
    <t>The usage of energy-efficient systems for air-conditioning and process cooling.</t>
  </si>
  <si>
    <t>3.6</t>
  </si>
  <si>
    <t>Heating systems and control</t>
  </si>
  <si>
    <t>The usage of energy-efficient systems for heating, including their control.</t>
  </si>
  <si>
    <t>3.7</t>
  </si>
  <si>
    <t>Energy and resource management consulting and guidance</t>
  </si>
  <si>
    <r>
      <t>The launch and promotion of high-quality climate-friendly technologies and services by klima</t>
    </r>
    <r>
      <rPr>
        <b/>
        <sz val="11"/>
        <color theme="1"/>
        <rFont val="Calibri"/>
        <family val="2"/>
        <scheme val="minor"/>
      </rPr>
      <t>aktiv</t>
    </r>
    <r>
      <rPr>
        <sz val="11"/>
        <color theme="1"/>
        <rFont val="Calibri"/>
        <family val="2"/>
        <scheme val="minor"/>
      </rPr>
      <t xml:space="preserve"> – the Austrian climate protection initiative.</t>
    </r>
  </si>
  <si>
    <t>3.8</t>
  </si>
  <si>
    <t>Other energy efficiency measures</t>
  </si>
  <si>
    <t>Cross-category energy efficiency measures.</t>
  </si>
  <si>
    <t>3.9</t>
  </si>
  <si>
    <t xml:space="preserve">Explanatory notes: 
•Some energy efficiency measures result in both energy savings and renewable energy generation/use. This is the case when a new, more energy-efficient system is based on renewables instead of fossil fuels. Examples include new heating systems in buildings, or reuse of heat generated from renewable sources. The programmes are classified either under “Energy efficiency” or “Renewable energy”, depending on their primary purpose.  </t>
  </si>
  <si>
    <t>Terrestrial and aquatic biodiversity - Details on allocation and impact</t>
  </si>
  <si>
    <r>
      <t xml:space="preserve">Other indicators </t>
    </r>
    <r>
      <rPr>
        <b/>
        <vertAlign val="superscript"/>
        <sz val="11"/>
        <color theme="0"/>
        <rFont val="Calibri"/>
        <family val="2"/>
        <scheme val="minor"/>
      </rPr>
      <t>1</t>
    </r>
  </si>
  <si>
    <t>4.1</t>
  </si>
  <si>
    <t>Austrian Agri-environmental Programme:</t>
  </si>
  <si>
    <t>The Austrian Agri-environmental Programme (ÖPUL) is one of the main funding sources at the federal level to support environmentally sound agriculture practices.</t>
  </si>
  <si>
    <t>• 89,835 farms received funding
• 84.3% of total farms in Austria
• 1,860,719 ha funded
• 83.5% of total agricultural land</t>
  </si>
  <si>
    <t>4.1.1</t>
  </si>
  <si>
    <t>Environmentally sound and Biodiversity promoting management</t>
  </si>
  <si>
    <t>Thereof: 36.6</t>
  </si>
  <si>
    <t>• 46,516 farms received funding
• 43.7% of total farms in Austria
• 1,003,706 ha funded
• 39.2% of total agricultural land</t>
  </si>
  <si>
    <t>4.1.2</t>
  </si>
  <si>
    <t>Nature protection and result based nature protection</t>
  </si>
  <si>
    <t>Thereof: 26.7</t>
  </si>
  <si>
    <t>• 23,834 farms received funding
• 22.4% of total farms in Austria
• 108,916 ha funded
• 4.3% of total agricultural land</t>
  </si>
  <si>
    <t>4.1.3</t>
  </si>
  <si>
    <t>Organic/biological farming</t>
  </si>
  <si>
    <t>Thereof: 51.5</t>
  </si>
  <si>
    <t>• 22,572 farms received funding
• 21.2% of total farms in Austria
• 511,452 ha funded
• 20.0% of total agricultural land</t>
  </si>
  <si>
    <t>4.1.4</t>
  </si>
  <si>
    <r>
      <t>Overall highly biodiversity-relevant area on 
agricultural land</t>
    </r>
    <r>
      <rPr>
        <b/>
        <i/>
        <vertAlign val="superscript"/>
        <sz val="11"/>
        <color theme="1"/>
        <rFont val="Calibri"/>
        <family val="2"/>
        <scheme val="minor"/>
      </rPr>
      <t>2</t>
    </r>
  </si>
  <si>
    <t>n/a</t>
  </si>
  <si>
    <t>• 245,593 ha funded
• 10.9% of total agricultural land</t>
  </si>
  <si>
    <t>4.2</t>
  </si>
  <si>
    <t>Austrian National Parks</t>
  </si>
  <si>
    <t>The six Austrian National Parks, as areas of outstanding biological diversity, are natural jewels and thus part of the Austrian identity. Combined., they cover a total area of 239,255 hectares, which corresponds to approximately 2.9% of Austria’s total area. A National Park strategy was adopted in 2017  to ensure further coordinated development.</t>
  </si>
  <si>
    <t>• 239,255 ha funded</t>
  </si>
  <si>
    <t>4.3</t>
  </si>
  <si>
    <t>Other (incl. Austrian Biodiversity Strategy, Biodiversity measures in the economy, Biodiversity measures in the Austrian Forest Fund)</t>
  </si>
  <si>
    <r>
      <rPr>
        <b/>
        <sz val="11"/>
        <color rgb="FF000000"/>
        <rFont val="Calibri"/>
        <family val="2"/>
        <scheme val="minor"/>
      </rPr>
      <t>The Biodiversity Strategy Austria 2030+</t>
    </r>
    <r>
      <rPr>
        <sz val="11"/>
        <color rgb="FF000000"/>
        <rFont val="Calibri"/>
        <family val="2"/>
        <scheme val="minor"/>
      </rPr>
      <t xml:space="preserve"> defines “biodiversity“ as a common task and formulates over 300 concrete measures. It incorporates the objectives and measures for the conservation of biodiversity formulated by the European Union and at the international level.
</t>
    </r>
    <r>
      <rPr>
        <b/>
        <sz val="11"/>
        <color rgb="FF000000"/>
        <rFont val="Calibri"/>
        <family val="2"/>
        <scheme val="minor"/>
      </rPr>
      <t xml:space="preserve">
The Austrian Biodiversity Fund </t>
    </r>
    <r>
      <rPr>
        <sz val="11"/>
        <color rgb="FF000000"/>
        <rFont val="Calibri"/>
        <family val="2"/>
        <scheme val="minor"/>
      </rPr>
      <t xml:space="preserve">established by the Austrian federal government, supports the implementation of the Biodiversity Strategy Austria, complementing measures under the framework of the Common Agricultural Policy of the European Union and the Austrian Forest Fund, as well as co-funding to improve the ecological status of water bodies. Its overarching goals relate to the restoration, protection and monitoring of biodiversity. 
In addition to the sustainable use and management of forests and their products, the </t>
    </r>
    <r>
      <rPr>
        <b/>
        <sz val="11"/>
        <color rgb="FF000000"/>
        <rFont val="Calibri"/>
        <family val="2"/>
        <scheme val="minor"/>
      </rPr>
      <t>Austrian Forest Fund</t>
    </r>
    <r>
      <rPr>
        <sz val="11"/>
        <color rgb="FF000000"/>
        <rFont val="Calibri"/>
        <family val="2"/>
        <scheme val="minor"/>
      </rPr>
      <t xml:space="preserve"> also contributes to the protection and restoration of forest biodiversity throughout Austria. 
</t>
    </r>
    <r>
      <rPr>
        <b/>
        <sz val="11"/>
        <color rgb="FF000000"/>
        <rFont val="Calibri"/>
        <family val="2"/>
        <scheme val="minor"/>
      </rPr>
      <t xml:space="preserve">Corporate biodiversity measures: </t>
    </r>
    <r>
      <rPr>
        <sz val="11"/>
        <color rgb="FF000000"/>
        <rFont val="Calibri"/>
        <family val="2"/>
        <scheme val="minor"/>
      </rPr>
      <t>Under the Investment Bonus Act (Investitionsprämiengesetz) coporate measures aimed at protecting biodiversity are subsidised.</t>
    </r>
  </si>
  <si>
    <t>• 158 projects supported/beneficiaries</t>
  </si>
  <si>
    <t>4.4</t>
  </si>
  <si>
    <t>The objective of RDI project funding is to promote the development of key technologies to facilitate the transition to an environmentally sustainable and resilient economy and society, as well as to intensify cross-sectoral and international collaboration and the implementation of integrated solutions</t>
  </si>
  <si>
    <t>• 52 projects supported/beneficiaries</t>
  </si>
  <si>
    <t>(1) The number of farms and the size of the area shown represent 100% of the beneficiaries of the programmes, whereas federal funding accounts for approximately 30% of total funding. Only selected measures of the ÖPUL programme are shown in the table. Allocated amounts, beneficiaries and therefore number of farms overlap between these measures. Summing up the number of farms is therefore not possible
(2) The overall biodiversity-relevant area on agricultural land is part of the funded areas of the three sub-categories of the ÖPUL programme shown in the table. It is presented separately to clarify the contribution of the programme to the conservation of biodiversity. Only areas with payments for these measures are shown, while nature protection areas on alpine pastures are not included.</t>
  </si>
  <si>
    <t xml:space="preserve">Explanatory notes: 
•The Austrian Agri-environmental Programme (ÖPUL) was assigned to the project category “Terrestrial and aquatic biodiversity” as it contains measures that have a quantifiable positive impact on species diversity. The programme also contributes positively to water protection, soil health, climate change mitigation and animal welfare.
•Starting with the application year 2024, support rates in the ÖPUL programme were increased by 8% in order to secure or further expand participation in the measures and to increase the environmental impact.
•In 2025, substantive changes were introduced to enhance biodiversity, strengthen alpine farming and organic management. The most important changes linked to biodiversity include:
</t>
  </si>
  <si>
    <t>•	Introduction of a bonus for circular economy practices for organic farms, as well as compensation for farm-specific transaction costs per organic holding
•	Introduction of a new eco-scheme to support set-aside areas and agroforestry strips
•	Increase in premia for eco-schemes, as well as other measures to increase participation (e.g. bonus for biodiversity-strips on high productive arable and grassland areas) 
•	New optional bonus for alpine pasture management plans and the possibility of adapted grazing on alpine pastures.
•	Strengthened approaches to increase the climate impact of nature conservation measures</t>
  </si>
  <si>
    <t>•A farm can participate in the ÖPUL programme as well as receive Austrian compensatory allowance for less-favoured areas at the same time. However, the impact outlined in chapters 5.4 and 5.5 refers to the ÖPUL programme and the compensatory allowance programme respectively. The Austrian compensatory allowance for less-favoured areas was assigned to the project category “Environmentally sustainable management of living natural resources and land use” as it is foremost a measure to support ongoing cultivation of challenging terrains across Austria. The programme also contributes positively to the preservation of biodiversity.</t>
  </si>
  <si>
    <t>Environmentally sustainable management of living natural resources and land use - Details on allocation and impact</t>
  </si>
  <si>
    <t># of projects supported / beneficiaries</t>
  </si>
  <si>
    <r>
      <t xml:space="preserve">Other indicators </t>
    </r>
    <r>
      <rPr>
        <b/>
        <vertAlign val="superscript"/>
        <sz val="11"/>
        <color rgb="FFFFFFFF"/>
        <rFont val="Calibri"/>
        <family val="2"/>
        <scheme val="minor"/>
      </rPr>
      <t>1</t>
    </r>
  </si>
  <si>
    <t>5.1</t>
  </si>
  <si>
    <t>Austrian compensatory allowance for less-favoured areas</t>
  </si>
  <si>
    <t>The Austrian compensatory allowance for less-favoured areas supports the continued management of agricultural land in areas with natural or other area-specific constraints, mostly situated in mountainous regions. As the intervention aims at maintaining the management of less productive or difficult-to-manage agricultural areas, it forms an important basis for a diverse, species-rich cultural landscape in the mountainous regions with its high proportion of “high nature value farmland”.</t>
  </si>
  <si>
    <t>• 78,919 farms received funding
• 74.1% of total farms in Austria
• 1,446,566 ha funded
• 56.5% of total agricultural land</t>
  </si>
  <si>
    <t>5.2</t>
  </si>
  <si>
    <t>Austrian Forest Fund</t>
  </si>
  <si>
    <t>The Forest Fund Act (Waldfondsgesetz) was adopted by the Austrian National Council on July 7, 2020. It aims at developing climate-fit forests, promoting biodiversity in forests and increasing the use of wood as an active contribution to climate change mitigation.</t>
  </si>
  <si>
    <t>5.3</t>
  </si>
  <si>
    <r>
      <t xml:space="preserve">Repair Bonus &amp; Circular Economy Funding </t>
    </r>
    <r>
      <rPr>
        <b/>
        <vertAlign val="superscript"/>
        <sz val="11"/>
        <color rgb="FF000000"/>
        <rFont val="Calibri"/>
        <family val="2"/>
        <scheme val="minor"/>
      </rPr>
      <t>2</t>
    </r>
  </si>
  <si>
    <t>The vision of Austria’s national circular economy strategy, which was adopted in December 2022, is the transformation of Austria’s economy and society into a climate-neutral, sustainable circular economy by 2050.</t>
  </si>
  <si>
    <t>5.4</t>
  </si>
  <si>
    <t xml:space="preserve">1) The number of farms and the size of the area shown represent 100% of the beneficiaries of the programmes, whereas federal funding accounts for approximately 26% of total funding.
2) In 2025 around 97% of the allocated amount was spent on the repair bonus, which consists of a high number of funding cases with low funding volumes per case, representing more than 99% of the reported number of projects / beneficiaries. It can be expected that the share of Circular Economy Funding will rise over the coming years as the funding programme has started in mid-2024.
Explanatory notes: 
•A single farm can participate in the ÖPUL programme and, at the same time, receive the Austrian compensatory allowance for less-favoured areas. However, the impact outlined for the Eligible Green Categories "Terrestrial and aquatic biodiversity" and "Environmentally sustainable management of living natural resources and land use" refers to the ÖPUL programme and the compensatory allowance programme respectively.
•The Austrian compensatory allowance for less-favoured areas was assigned to the project category “Environmentally sustainable management of living natural resources and land use” as it is foremost a measure to support ongoing cultivation of challenging terrains across Austria. The programme also contributes positively to the preservation of biodiversity. Starting in 2024, the premia in the Austrian compensatory allowance for less-favoured areas were increased by 8% (14% for farms with very high constraints) to better secure the cultivation of areas that are difficult to use (e.g. steep slope grassland).
•Due to the diversity of projects, the funds of the Austrian Forest Fund are split between the categories “Environmentally sustainable management of living natural resources and land use”, “Terrestrial and aquatic biodiversity” and “Climate change adaptation”.
</t>
  </si>
  <si>
    <t>Sustainable water and wastewater management - Details on allocation and impact</t>
  </si>
  <si>
    <t>6.1</t>
  </si>
  <si>
    <t>Drinking water supply</t>
  </si>
  <si>
    <t>The funding for water protection and water supply aims at the sustainable use of surface and underground water and supplying the population with safe drinking water. The responsible use of water as a valuable resource has to be ensured, and the wastewater volumes must be limited to an unavoidable extent. Moreover, interference with the natural water balance must be minimised and water supply facilities have to be operated in an energy-saving and resource-efficient manner.</t>
  </si>
  <si>
    <r>
      <t>• 26,809 inhabitants additionally connected to water supply*
• 497 km constructed and renovated water pipelines 
• 6,795 m</t>
    </r>
    <r>
      <rPr>
        <vertAlign val="superscript"/>
        <sz val="11"/>
        <color rgb="FF000000"/>
        <rFont val="Calibri"/>
        <family val="2"/>
        <scheme val="minor"/>
      </rPr>
      <t>3</t>
    </r>
    <r>
      <rPr>
        <sz val="11"/>
        <color rgb="FF000000"/>
        <rFont val="Calibri"/>
        <family val="2"/>
        <scheme val="minor"/>
      </rPr>
      <t xml:space="preserve"> new volume of water reservoirs</t>
    </r>
  </si>
  <si>
    <t>6.2</t>
  </si>
  <si>
    <t>Wastewater treatment and sewerage</t>
  </si>
  <si>
    <t>The measures for wastewater disposal, sludge treatment and sewerage aim at protecting surface and ground water from contamination as well as minimising environmental impacts on air or soil. The pollution of wastewater with substances that are not biologically degradable or only degradable with difficulty shall be minimised. Production wastewater has to be avoided as far as possible, recycled internally or pre-treated. An energy-saving and resource-efficient operation of wastewater disposal or sludge treatment facilities must be ensured.</t>
  </si>
  <si>
    <t>• 109,100 inhabitants additionally connected to wastewater treatment plants*
•  1,447 km constructed and renovated wastewater sewers</t>
  </si>
  <si>
    <t>6.3</t>
  </si>
  <si>
    <t>Water ecology</t>
  </si>
  <si>
    <t>The objective of funding measures to improve the ecological status of waters pursuant to § 17a of the Environmental Support Act is to reduce hydromorphological pressures in order to achieve the environmental objectives for water bodies stipulated in the Austrian Water Act 1959 (as amended) and in the EU Water Framework Directive.</t>
  </si>
  <si>
    <t xml:space="preserve">• 18 transverse structures made passable for fish 
• 16 km river courses morphologically improved and renaturalised </t>
  </si>
  <si>
    <t>6.4</t>
  </si>
  <si>
    <t>* including individual installations</t>
  </si>
  <si>
    <t>Pollution Prevention and Control - Details on allocation and impact</t>
  </si>
  <si>
    <r>
      <t xml:space="preserve"># of projects supported </t>
    </r>
    <r>
      <rPr>
        <b/>
        <vertAlign val="superscript"/>
        <sz val="11"/>
        <color rgb="FFFFFFFF"/>
        <rFont val="Calibri"/>
        <family val="2"/>
        <scheme val="minor"/>
      </rPr>
      <t>1</t>
    </r>
  </si>
  <si>
    <t>7.1</t>
  </si>
  <si>
    <t>Remediation of contaminated sites: Funding according to the Environmental Subsidy Act</t>
  </si>
  <si>
    <t>The management of contaminated sites aims at reducing the risks and impacts of historical contamination for the environment and human health. The objective of the funding is to achieve the greatest possible ecological benefit at economically justifiable costs. Technical methods may involve decontamination, confinement and monitoring.</t>
  </si>
  <si>
    <r>
      <t>• 3,467,237 m</t>
    </r>
    <r>
      <rPr>
        <vertAlign val="superscript"/>
        <sz val="11"/>
        <color theme="1"/>
        <rFont val="Calibri"/>
        <family val="2"/>
        <scheme val="minor"/>
      </rPr>
      <t>3</t>
    </r>
    <r>
      <rPr>
        <sz val="11"/>
        <color theme="1"/>
        <rFont val="Calibri"/>
        <family val="2"/>
        <scheme val="minor"/>
      </rPr>
      <t xml:space="preserve"> contaminated soil or landfill bodies remediated
• 570,826 m</t>
    </r>
    <r>
      <rPr>
        <vertAlign val="superscript"/>
        <sz val="11"/>
        <color theme="1"/>
        <rFont val="Calibri"/>
        <family val="2"/>
        <scheme val="minor"/>
      </rPr>
      <t>2</t>
    </r>
    <r>
      <rPr>
        <sz val="11"/>
        <color theme="1"/>
        <rFont val="Calibri"/>
        <family val="2"/>
        <scheme val="minor"/>
      </rPr>
      <t xml:space="preserve"> contaminated area remediated 
•</t>
    </r>
    <r>
      <rPr>
        <sz val="11"/>
        <rFont val="Calibri"/>
        <family val="2"/>
        <scheme val="minor"/>
      </rPr>
      <t>164,905</t>
    </r>
    <r>
      <rPr>
        <sz val="11"/>
        <color theme="1"/>
        <rFont val="Calibri"/>
        <family val="2"/>
        <scheme val="minor"/>
      </rPr>
      <t xml:space="preserve"> m</t>
    </r>
    <r>
      <rPr>
        <vertAlign val="superscript"/>
        <sz val="11"/>
        <color theme="1"/>
        <rFont val="Calibri"/>
        <family val="2"/>
        <scheme val="minor"/>
      </rPr>
      <t>3</t>
    </r>
    <r>
      <rPr>
        <sz val="11"/>
        <color theme="1"/>
        <rFont val="Calibri"/>
        <family val="2"/>
        <scheme val="minor"/>
      </rPr>
      <t xml:space="preserve"> heavily contaminated soil or landfill body excavated and subsequently treated 
• 4,016,920 m</t>
    </r>
    <r>
      <rPr>
        <vertAlign val="superscript"/>
        <sz val="11"/>
        <color theme="1"/>
        <rFont val="Calibri"/>
        <family val="2"/>
        <scheme val="minor"/>
      </rPr>
      <t>3</t>
    </r>
    <r>
      <rPr>
        <sz val="11"/>
        <color theme="1"/>
        <rFont val="Calibri"/>
        <family val="2"/>
        <scheme val="minor"/>
      </rPr>
      <t>/yr contaminated groundwater or landfill leachate pumped out and purified
• 2,790,703 m</t>
    </r>
    <r>
      <rPr>
        <vertAlign val="superscript"/>
        <sz val="11"/>
        <color theme="1"/>
        <rFont val="Calibri"/>
        <family val="2"/>
        <scheme val="minor"/>
      </rPr>
      <t>3</t>
    </r>
    <r>
      <rPr>
        <sz val="11"/>
        <color theme="1"/>
        <rFont val="Calibri"/>
        <family val="2"/>
        <scheme val="minor"/>
      </rPr>
      <t>/yr landfill gas or contaminated soil air extracted and treated</t>
    </r>
  </si>
  <si>
    <t>7.2</t>
  </si>
  <si>
    <t>Remediation of contaminated sites: Initial &amp; supplementary investigations, analysis, risk assessment, enforcement and processing</t>
  </si>
  <si>
    <t>• 1,884 preliminary assessments (according to § 14 (1) ALSAG)
• 77 risk assessments (according to § 14 (3) ALSAG)</t>
  </si>
  <si>
    <t>7.3</t>
  </si>
  <si>
    <t>Remediation of contaminated sites processing according to § 29 ALSAG</t>
  </si>
  <si>
    <r>
      <t>• 667,710 m</t>
    </r>
    <r>
      <rPr>
        <vertAlign val="superscript"/>
        <sz val="11"/>
        <color theme="1"/>
        <rFont val="Calibri"/>
        <family val="2"/>
        <scheme val="minor"/>
      </rPr>
      <t>3</t>
    </r>
    <r>
      <rPr>
        <sz val="11"/>
        <color theme="1"/>
        <rFont val="Calibri"/>
        <family val="2"/>
        <scheme val="minor"/>
      </rPr>
      <t xml:space="preserve">/yr contaminated groundwater or landfill leachate pumped out and purified
• 116,701 t hazardous waste from contaminated sites cleared &amp; treated </t>
    </r>
    <r>
      <rPr>
        <vertAlign val="superscript"/>
        <sz val="11"/>
        <color theme="1"/>
        <rFont val="Calibri"/>
        <family val="2"/>
        <scheme val="minor"/>
      </rPr>
      <t>2</t>
    </r>
  </si>
  <si>
    <t>7.4</t>
  </si>
  <si>
    <t>Project finance for emission reduction</t>
  </si>
  <si>
    <t>Measures aim at preventing or reducing pollutants and thus protecting citizens as well as the environment. Project financing focuses on the source of emissions and aims at the reduction and sustainable management of (hazardous) waste and the emission of pollutants.</t>
  </si>
  <si>
    <t>7.5</t>
  </si>
  <si>
    <t>1) Remediation of contaminated sites projects usually run for several years, thus there is an intersection of the indicated number of projects per year
2)  All waste from contaminated sites is hazardous waste by definition</t>
  </si>
  <si>
    <t>Climate Change Adaption - Details on allocation and impact</t>
  </si>
  <si>
    <t>8.1</t>
  </si>
  <si>
    <r>
      <t>Climate Change Adaptation Model Regions (KLAR!)</t>
    </r>
    <r>
      <rPr>
        <b/>
        <vertAlign val="superscript"/>
        <sz val="11"/>
        <color rgb="FF000000"/>
        <rFont val="Calibri"/>
        <family val="2"/>
        <scheme val="minor"/>
      </rPr>
      <t>1</t>
    </r>
  </si>
  <si>
    <t xml:space="preserve">The Austrian Adaptation Strategy emphasises the growing significance of addressing climate change at regional and local levels, aiming to provide tailored support to communities. In 2016, Austria launched the Climate Change Adaptation Model Regions Programme  (KLAR! Programme). </t>
  </si>
  <si>
    <r>
      <t>• 93 Climate Change Adaption Model Regions
• 743 municipalities covered
• 2.2 mn inhabitants 
• 35,236 km</t>
    </r>
    <r>
      <rPr>
        <vertAlign val="superscript"/>
        <sz val="11"/>
        <color rgb="FF000000"/>
        <rFont val="Calibri"/>
        <family val="2"/>
        <scheme val="minor"/>
      </rPr>
      <t>2</t>
    </r>
    <r>
      <rPr>
        <sz val="11"/>
        <color rgb="FF000000"/>
        <rFont val="Calibri"/>
        <family val="2"/>
        <scheme val="minor"/>
      </rPr>
      <t xml:space="preserve"> covered</t>
    </r>
  </si>
  <si>
    <t>8.2</t>
  </si>
  <si>
    <t>Torrent and Avalanche Control (WLV)</t>
  </si>
  <si>
    <t>Austria is committed to enhancing resilience against natural hazards, which are intensifying due to climate change and are also increasingly affecting previously less exposed regions. To reduce these risks in the Alpine regions, the Austrian Service for Torrent and Avalanche Control (WLV) implements targeted protective measures against torrents, avalanches, rockfalls, landslides, and mudflows.</t>
  </si>
  <si>
    <t>• 681 municipalities covered
• 4,504 projected objects 
• 35,017 ha treated protective forest</t>
  </si>
  <si>
    <t>8.3</t>
  </si>
  <si>
    <t>Flood protection: Federal Water Engeneering Administration (BWV)</t>
  </si>
  <si>
    <t>Austria is committed to enhancing resilience against flood risks, which are intensifying due to climate change and are also increasingly affecting previously less exposed regions. To reduce flood risks along all bodies of water in Austria, excluding torrents and major rivers such as the Danube and the March, the Federal Water Engineering Administration (BWV), in collaboration with the federal provinces, implements targeted flood risk reduction measures.</t>
  </si>
  <si>
    <t>• 4,973 protected citizens
• 1,617 protected objects</t>
  </si>
  <si>
    <t>8.4</t>
  </si>
  <si>
    <t>Flood protection: Federal Waterways (viadonau)</t>
  </si>
  <si>
    <t xml:space="preserve">Austria is committed to enhancing resilience against flood risks, which are intensifying due to climate change and are also increasingly affecting previously less exposed regions. To reduce flood risks along major rivers and waterways, including the Danube and the Morava, viadonau (via donau - Österreichische Wasserstraßen-Gesellschaft mbH), is in charge of the planning, construction, and maintenance of flood protection infrastructure.  </t>
  </si>
  <si>
    <t>8.5</t>
  </si>
  <si>
    <t xml:space="preserve">Austrian Forest Fund </t>
  </si>
  <si>
    <t>The Forest Fund Act was adopted in the Austrian National Council on July 7, 2020. The measures of the Forest Fund aim at the development of climate-fit forests, the promotion of biodiversity in forests and the increased use of the resource of wood as an active contribution to climate change mitigation.</t>
  </si>
  <si>
    <t>• 19 enterprises supported (approved in 2025)</t>
  </si>
  <si>
    <t>8.6</t>
  </si>
  <si>
    <t xml:space="preserve">1) In the case of KLAR!, the allocated sum only corresponds to around half of the total budget, with further support provided in-kind by participating municipalities. </t>
  </si>
  <si>
    <t>Green Expenditures 2024 II - 2025 I</t>
  </si>
  <si>
    <t>Green Category</t>
  </si>
  <si>
    <t xml:space="preserve">Renewable Energy </t>
  </si>
  <si>
    <t>The use and development of further renewable energy sources to substitute fossil fuels by installation of additional capacity or sharing of capacity. The facilitation of renewable power and heat use by providing power and heat grid infrastructure, as well as consulting and guidance.</t>
  </si>
  <si>
    <t>The launch and promotion of high-quality climate-friendly technologies and services by klimaaktiv – the Austrian climate protection initiative.</t>
  </si>
  <si>
    <t>Repair Bonus &amp; Circular Economy Funding</t>
  </si>
  <si>
    <t>• 26,809 inhabitants additionally connected to water supply
• 497 km constructed and renovated water pipelines 
• 6,795 m3 new volume of water reservoirs</t>
  </si>
  <si>
    <t>• 109,100 inhabitants additionally connected to wastewater treatment plants
•  1,447 km constructed and renovated wastewater sewers</t>
  </si>
  <si>
    <t>• 3,467,237 m3 contaminated soil or landfill bodies remediated
• 570,826 m2 contaminated area remediated 
•164,905 m3 heavily contaminated soil or landfill body excavated and subsequently treated 
• 4,016,920 m3/yr contaminated groundwater or landfill leachate pumped out and purified
• 2,790,703 m3/yr landfill gas or contaminated soil air extracted and treated</t>
  </si>
  <si>
    <t>• 667,710 m3/yr contaminated groundwater or landfill leachate pumped out and purified
• 116,701 t hazardous waste from contaminated sites cleared &amp; treated</t>
  </si>
  <si>
    <t>Climate Change Adaptation Model Regions (KLAR!)</t>
  </si>
  <si>
    <t xml:space="preserve">Climate Change Adaption </t>
  </si>
  <si>
    <t>• 93 Climate Change Adaption Model Regions
• 743 municipalities covered
• 2.2 mn inhabitants 
• 35,236 km2 covered</t>
  </si>
  <si>
    <t>• 4,973 protected citizen
• 1,617 protected objects</t>
  </si>
  <si>
    <t>Term</t>
  </si>
  <si>
    <t>Alloc.</t>
  </si>
  <si>
    <t xml:space="preserve">Allocation </t>
  </si>
  <si>
    <t>ALSAG</t>
  </si>
  <si>
    <t>Act on the Remediation of Contaminated Sites</t>
  </si>
  <si>
    <t>Biod.</t>
  </si>
  <si>
    <t>Biodiversity</t>
  </si>
  <si>
    <t xml:space="preserve">BMIMI </t>
  </si>
  <si>
    <t>Federal Ministry of Innovation, Mobility, and Infrastructure</t>
  </si>
  <si>
    <t>BWV</t>
  </si>
  <si>
    <t>Federal Water Engineering Administration</t>
  </si>
  <si>
    <t>CO2e</t>
  </si>
  <si>
    <t xml:space="preserve">Carbon dioxide equivalent </t>
  </si>
  <si>
    <t>GHG</t>
  </si>
  <si>
    <t>Greenhouse gas</t>
  </si>
  <si>
    <t>KLAR! Programme</t>
  </si>
  <si>
    <t>Climate Change Adaptation Model Regions Programme</t>
  </si>
  <si>
    <t>MWh</t>
  </si>
  <si>
    <t xml:space="preserve">Megawatt-hour </t>
  </si>
  <si>
    <t>ÖPUL programme</t>
  </si>
  <si>
    <t>Austrian Agri-environmental programme</t>
  </si>
  <si>
    <t>Sust.</t>
  </si>
  <si>
    <t xml:space="preserve">Sustainable </t>
  </si>
  <si>
    <t>Sustainable Natural Resources</t>
  </si>
  <si>
    <t>t</t>
  </si>
  <si>
    <t>Tonnes</t>
  </si>
  <si>
    <t>WLV</t>
  </si>
  <si>
    <t>Austrian Service for Torrent and Avalanche Control</t>
  </si>
  <si>
    <t>WRG</t>
  </si>
  <si>
    <t>Austrian Water Act 1959</t>
  </si>
  <si>
    <t>yr</t>
  </si>
  <si>
    <t>Year</t>
  </si>
  <si>
    <t>This spreadsheet was published on 29 June 2026.</t>
  </si>
  <si>
    <t>Allocation details on Eligible Green Category level</t>
  </si>
  <si>
    <t>Allocation details on Green Financing Instruments issued in 2025</t>
  </si>
  <si>
    <t>Issuance activities of short-term Green Financing Instruments 2025</t>
  </si>
  <si>
    <t>Clean transportation</t>
  </si>
  <si>
    <t>Pollution prevention &amp; control</t>
  </si>
  <si>
    <t>Climate change adaption</t>
  </si>
  <si>
    <t>Short-term Green Financing Instruments</t>
  </si>
  <si>
    <t>Long-term Green Financing Instruments</t>
  </si>
  <si>
    <t>Allocation details at the level of Eligible Green Category (in EUR mn)</t>
  </si>
  <si>
    <t>Impact Report / Allocation details on Eligible Green Category level</t>
  </si>
  <si>
    <t xml:space="preserve">This file is intended to provide the allocation and impact data on Republic of Austria's Green Instruments. It contains the publicly available information based on the fourth Green Investor Report of the Republic of Austria, published in accordance with its commitments under the Green Framework (April 2022). The report as well as the detailed methodology notes can be found here: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</si>
</sst>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0.0"/>
    <numFmt numFmtId="165" formatCode="0.0%"/>
    <numFmt numFmtId="166" formatCode="#,##0.0_ ;\-#,##0.0\ "/>
    <numFmt numFmtId="167" formatCode="0.0"/>
    <numFmt numFmtId="168" formatCode="#,##0.0_);\(#,##0.0\)"/>
    <numFmt numFmtId="169" formatCode="#,##0_);\(#,##0\)"/>
    <numFmt numFmtId="170" formatCode="dd\-mmm\-yyyy"/>
    <numFmt numFmtId="171" formatCode="#,##0_ ;\-#,##0\ "/>
  </numFmts>
  <fonts count="55"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1"/>
      <name val="Arial"/>
      <family val="2"/>
    </font>
    <font>
      <sz val="11"/>
      <name val="Calibri"/>
      <family val="2"/>
    </font>
    <font>
      <b/>
      <sz val="14"/>
      <color rgb="FF0070C0"/>
      <name val="Arial"/>
      <family val="2"/>
    </font>
    <font>
      <u/>
      <sz val="11"/>
      <color theme="10"/>
      <name val="Calibri"/>
      <family val="2"/>
      <scheme val="minor"/>
    </font>
    <font>
      <sz val="10"/>
      <name val="Arial"/>
      <family val="2"/>
    </font>
    <font>
      <sz val="10"/>
      <name val="Arial"/>
      <family val="2"/>
    </font>
    <font>
      <u/>
      <sz val="10"/>
      <color theme="10"/>
      <name val="Arial"/>
      <family val="2"/>
    </font>
    <font>
      <b/>
      <sz val="12"/>
      <name val="Arial"/>
      <family val="2"/>
    </font>
    <font>
      <b/>
      <sz val="22"/>
      <name val="Arial"/>
      <family val="2"/>
    </font>
    <font>
      <b/>
      <sz val="16"/>
      <name val="Arial"/>
      <family val="2"/>
    </font>
    <font>
      <b/>
      <sz val="11.5"/>
      <color rgb="FF006853"/>
      <name val="Arial"/>
      <family val="2"/>
    </font>
    <font>
      <sz val="11"/>
      <color rgb="FF000000"/>
      <name val="Calibri"/>
      <family val="2"/>
    </font>
    <font>
      <b/>
      <sz val="16"/>
      <color rgb="FF004079"/>
      <name val="Calibri"/>
      <family val="2"/>
      <scheme val="minor"/>
    </font>
    <font>
      <b/>
      <sz val="20"/>
      <color rgb="FF004079"/>
      <name val="Calibri"/>
      <family val="2"/>
      <scheme val="minor"/>
    </font>
    <font>
      <b/>
      <sz val="22"/>
      <color rgb="FF004079"/>
      <name val="Calibri"/>
      <family val="2"/>
      <scheme val="minor"/>
    </font>
    <font>
      <b/>
      <sz val="11"/>
      <color theme="0"/>
      <name val="Calibri"/>
      <family val="2"/>
      <scheme val="minor"/>
    </font>
    <font>
      <sz val="11"/>
      <color theme="0"/>
      <name val="Calibri"/>
      <family val="2"/>
      <scheme val="minor"/>
    </font>
    <font>
      <i/>
      <sz val="11"/>
      <color theme="1"/>
      <name val="Calibri"/>
      <family val="2"/>
      <scheme val="minor"/>
    </font>
    <font>
      <sz val="11"/>
      <color rgb="FF004079"/>
      <name val="Arial"/>
      <family val="2"/>
    </font>
    <font>
      <b/>
      <sz val="20"/>
      <color rgb="FF004079"/>
      <name val="Arial"/>
      <family val="2"/>
    </font>
    <font>
      <b/>
      <sz val="11"/>
      <name val="Calibri"/>
      <family val="2"/>
      <scheme val="minor"/>
    </font>
    <font>
      <sz val="11"/>
      <name val="Calibri"/>
      <family val="2"/>
      <scheme val="minor"/>
    </font>
    <font>
      <sz val="10"/>
      <color theme="1"/>
      <name val="Arial"/>
      <family val="2"/>
    </font>
    <font>
      <b/>
      <sz val="9"/>
      <color rgb="FFFFFFFF"/>
      <name val="Calibri"/>
      <family val="2"/>
      <scheme val="minor"/>
    </font>
    <font>
      <b/>
      <sz val="12"/>
      <color theme="1"/>
      <name val="Calibri"/>
      <family val="2"/>
      <scheme val="minor"/>
    </font>
    <font>
      <sz val="10"/>
      <color theme="1"/>
      <name val="Calibri"/>
      <family val="2"/>
      <scheme val="minor"/>
    </font>
    <font>
      <sz val="10"/>
      <color rgb="FFFF0000"/>
      <name val="Calibri"/>
      <family val="2"/>
      <scheme val="minor"/>
    </font>
    <font>
      <b/>
      <sz val="11"/>
      <color rgb="FFFFFFFF"/>
      <name val="Calibri"/>
      <family val="2"/>
      <scheme val="minor"/>
    </font>
    <font>
      <b/>
      <sz val="16"/>
      <color rgb="FFFFFFFF"/>
      <name val="Calibri"/>
      <family val="2"/>
      <scheme val="minor"/>
    </font>
    <font>
      <sz val="11"/>
      <color rgb="FF000000"/>
      <name val="Calibri"/>
      <family val="2"/>
      <scheme val="minor"/>
    </font>
    <font>
      <b/>
      <sz val="11"/>
      <color rgb="FF000000"/>
      <name val="Calibri"/>
      <family val="2"/>
      <scheme val="minor"/>
    </font>
    <font>
      <b/>
      <sz val="12"/>
      <color theme="1"/>
      <name val="Arial"/>
      <family val="2"/>
    </font>
    <font>
      <b/>
      <sz val="16"/>
      <color rgb="FF000000"/>
      <name val="Calibri"/>
      <family val="2"/>
      <scheme val="minor"/>
    </font>
    <font>
      <b/>
      <sz val="16"/>
      <color theme="1"/>
      <name val="Calibri"/>
      <family val="2"/>
      <scheme val="minor"/>
    </font>
    <font>
      <b/>
      <i/>
      <sz val="11"/>
      <color rgb="FF000000"/>
      <name val="Calibri"/>
      <family val="2"/>
      <scheme val="minor"/>
    </font>
    <font>
      <sz val="11"/>
      <color rgb="FFFFFFFF"/>
      <name val="Calibri"/>
      <family val="2"/>
      <scheme val="minor"/>
    </font>
    <font>
      <b/>
      <u/>
      <sz val="11"/>
      <name val="Calibri"/>
      <family val="2"/>
      <scheme val="minor"/>
    </font>
    <font>
      <b/>
      <u/>
      <sz val="11"/>
      <color theme="1"/>
      <name val="Calibri"/>
      <family val="2"/>
      <scheme val="minor"/>
    </font>
    <font>
      <i/>
      <sz val="11"/>
      <color rgb="FF000000"/>
      <name val="Calibri"/>
      <family val="2"/>
      <scheme val="minor"/>
    </font>
    <font>
      <b/>
      <i/>
      <sz val="11"/>
      <color theme="1"/>
      <name val="Calibri"/>
      <family val="2"/>
      <scheme val="minor"/>
    </font>
    <font>
      <u/>
      <sz val="11"/>
      <color rgb="FF004079"/>
      <name val="Calibri"/>
      <family val="2"/>
      <scheme val="minor"/>
    </font>
    <font>
      <b/>
      <sz val="9"/>
      <color theme="0"/>
      <name val="Sanuk-Regular"/>
    </font>
    <font>
      <sz val="12"/>
      <color theme="1"/>
      <name val="Calibri"/>
      <family val="2"/>
    </font>
    <font>
      <vertAlign val="superscript"/>
      <sz val="11"/>
      <color theme="1"/>
      <name val="Calibri"/>
      <family val="2"/>
      <scheme val="minor"/>
    </font>
    <font>
      <b/>
      <i/>
      <vertAlign val="superscript"/>
      <sz val="11"/>
      <color theme="1"/>
      <name val="Calibri"/>
      <family val="2"/>
      <scheme val="minor"/>
    </font>
    <font>
      <sz val="11"/>
      <color rgb="FF000000"/>
      <name val="Sanuk-Regular"/>
    </font>
    <font>
      <b/>
      <sz val="8"/>
      <color rgb="FF000000"/>
      <name val="Sanuk-Regular"/>
    </font>
    <font>
      <b/>
      <vertAlign val="superscript"/>
      <sz val="11"/>
      <color rgb="FF000000"/>
      <name val="Calibri"/>
      <family val="2"/>
      <scheme val="minor"/>
    </font>
    <font>
      <b/>
      <vertAlign val="superscript"/>
      <sz val="11"/>
      <color theme="0"/>
      <name val="Calibri"/>
      <family val="2"/>
      <scheme val="minor"/>
    </font>
    <font>
      <b/>
      <vertAlign val="superscript"/>
      <sz val="11"/>
      <color rgb="FFFFFFFF"/>
      <name val="Calibri"/>
      <family val="2"/>
      <scheme val="minor"/>
    </font>
    <font>
      <vertAlign val="superscript"/>
      <sz val="11"/>
      <color rgb="FF000000"/>
      <name val="Calibri"/>
      <family val="2"/>
      <scheme val="minor"/>
    </font>
  </fonts>
  <fills count="10">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indexed="22"/>
        <bgColor indexed="64"/>
      </patternFill>
    </fill>
    <fill>
      <patternFill patternType="solid">
        <fgColor rgb="FF8EAADB"/>
        <bgColor indexed="64"/>
      </patternFill>
    </fill>
    <fill>
      <patternFill patternType="solid">
        <fgColor rgb="FFDEEAF6"/>
        <bgColor indexed="64"/>
      </patternFill>
    </fill>
    <fill>
      <patternFill patternType="solid">
        <fgColor rgb="FFCAD7EE"/>
        <bgColor indexed="64"/>
      </patternFill>
    </fill>
    <fill>
      <patternFill patternType="solid">
        <fgColor rgb="FFDEEAF6"/>
        <bgColor theme="0"/>
      </patternFill>
    </fill>
    <fill>
      <patternFill patternType="solid">
        <fgColor rgb="FFFFFFFF"/>
        <bgColor indexed="64"/>
      </patternFill>
    </fill>
  </fills>
  <borders count="54">
    <border>
      <left/>
      <right/>
      <top/>
      <bottom/>
      <diagonal/>
    </border>
    <border>
      <left/>
      <right/>
      <top style="thin">
        <color indexed="21"/>
      </top>
      <bottom/>
      <diagonal/>
    </border>
    <border>
      <left/>
      <right style="thick">
        <color theme="0"/>
      </right>
      <top/>
      <bottom/>
      <diagonal/>
    </border>
    <border>
      <left style="thick">
        <color theme="0"/>
      </left>
      <right/>
      <top/>
      <bottom/>
      <diagonal/>
    </border>
    <border>
      <left/>
      <right/>
      <top style="medium">
        <color rgb="FF9CC2E5"/>
      </top>
      <bottom style="medium">
        <color rgb="FF9CC2E5"/>
      </bottom>
      <diagonal/>
    </border>
    <border>
      <left/>
      <right style="mediumDashed">
        <color rgb="FF9CC2E5"/>
      </right>
      <top style="medium">
        <color rgb="FF9CC2E5"/>
      </top>
      <bottom style="medium">
        <color rgb="FF9CC2E5"/>
      </bottom>
      <diagonal/>
    </border>
    <border>
      <left style="mediumDashed">
        <color rgb="FF9CC2E5"/>
      </left>
      <right/>
      <top style="medium">
        <color rgb="FF9CC2E5"/>
      </top>
      <bottom style="medium">
        <color rgb="FF9CC2E5"/>
      </bottom>
      <diagonal/>
    </border>
    <border>
      <left/>
      <right/>
      <top style="medium">
        <color rgb="FF9CC2E5"/>
      </top>
      <bottom/>
      <diagonal/>
    </border>
    <border>
      <left style="mediumDashed">
        <color rgb="FF9CC2E5"/>
      </left>
      <right/>
      <top style="medium">
        <color rgb="FF9CC2E5"/>
      </top>
      <bottom/>
      <diagonal/>
    </border>
    <border>
      <left/>
      <right style="mediumDashed">
        <color rgb="FF9CC2E5"/>
      </right>
      <top style="medium">
        <color rgb="FF9CC2E5"/>
      </top>
      <bottom/>
      <diagonal/>
    </border>
    <border>
      <left/>
      <right/>
      <top style="medium">
        <color rgb="FF8EAADB"/>
      </top>
      <bottom/>
      <diagonal/>
    </border>
    <border>
      <left/>
      <right/>
      <top style="medium">
        <color rgb="FF8EAADB"/>
      </top>
      <bottom style="medium">
        <color rgb="FF8EAADB"/>
      </bottom>
      <diagonal/>
    </border>
    <border>
      <left/>
      <right/>
      <top/>
      <bottom style="medium">
        <color rgb="FF9CC2E5"/>
      </bottom>
      <diagonal/>
    </border>
    <border>
      <left/>
      <right/>
      <top style="medium">
        <color rgb="FF8EAADB"/>
      </top>
      <bottom style="medium">
        <color rgb="FF9CC2E5"/>
      </bottom>
      <diagonal/>
    </border>
    <border>
      <left/>
      <right/>
      <top style="medium">
        <color rgb="FF9CC2E5"/>
      </top>
      <bottom style="medium">
        <color rgb="FF8EAADB"/>
      </bottom>
      <diagonal/>
    </border>
    <border>
      <left/>
      <right style="thick">
        <color theme="0"/>
      </right>
      <top style="medium">
        <color rgb="FF9CC2E5"/>
      </top>
      <bottom style="medium">
        <color rgb="FF9CC2E5"/>
      </bottom>
      <diagonal/>
    </border>
    <border>
      <left/>
      <right/>
      <top style="medium">
        <color rgb="FF92BCE2"/>
      </top>
      <bottom style="medium">
        <color rgb="FF92BCE2"/>
      </bottom>
      <diagonal/>
    </border>
    <border>
      <left/>
      <right/>
      <top/>
      <bottom style="medium">
        <color rgb="FF92BCE2"/>
      </bottom>
      <diagonal/>
    </border>
    <border>
      <left style="mediumDashed">
        <color rgb="FF9CC2E5"/>
      </left>
      <right/>
      <top/>
      <bottom style="medium">
        <color rgb="FF9CC2E5"/>
      </bottom>
      <diagonal/>
    </border>
    <border>
      <left/>
      <right style="mediumDashed">
        <color rgb="FF9CC2E5"/>
      </right>
      <top/>
      <bottom style="medium">
        <color rgb="FF9CC2E5"/>
      </bottom>
      <diagonal/>
    </border>
    <border>
      <left/>
      <right/>
      <top style="medium">
        <color rgb="FF92BCE2"/>
      </top>
      <bottom/>
      <diagonal/>
    </border>
    <border>
      <left style="medium">
        <color rgb="FF8EAADB"/>
      </left>
      <right/>
      <top style="medium">
        <color rgb="FF92BCE2"/>
      </top>
      <bottom/>
      <diagonal/>
    </border>
    <border>
      <left/>
      <right/>
      <top style="medium">
        <color rgb="FF9CC2E5"/>
      </top>
      <bottom style="medium">
        <color rgb="FF92BCE2"/>
      </bottom>
      <diagonal/>
    </border>
    <border>
      <left/>
      <right/>
      <top style="medium">
        <color rgb="FF92BCE2"/>
      </top>
      <bottom style="medium">
        <color rgb="FF9CC2E5"/>
      </bottom>
      <diagonal/>
    </border>
    <border>
      <left/>
      <right style="mediumDashed">
        <color rgb="FF92BCE2"/>
      </right>
      <top style="medium">
        <color rgb="FF9CC2E5"/>
      </top>
      <bottom style="medium">
        <color rgb="FF9CC2E5"/>
      </bottom>
      <diagonal/>
    </border>
    <border>
      <left/>
      <right style="mediumDashed">
        <color rgb="FF92BCE2"/>
      </right>
      <top style="medium">
        <color rgb="FF9CC2E5"/>
      </top>
      <bottom/>
      <diagonal/>
    </border>
    <border>
      <left/>
      <right style="mediumDashed">
        <color rgb="FF92BCE2"/>
      </right>
      <top/>
      <bottom style="medium">
        <color rgb="FF92BCE2"/>
      </bottom>
      <diagonal/>
    </border>
    <border>
      <left style="mediumDashed">
        <color rgb="FF92BCE2"/>
      </left>
      <right/>
      <top style="medium">
        <color rgb="FF9CC2E5"/>
      </top>
      <bottom style="medium">
        <color rgb="FF9CC2E5"/>
      </bottom>
      <diagonal/>
    </border>
    <border>
      <left style="mediumDashed">
        <color rgb="FF92BCE2"/>
      </left>
      <right/>
      <top style="medium">
        <color rgb="FF9CC2E5"/>
      </top>
      <bottom/>
      <diagonal/>
    </border>
    <border>
      <left style="mediumDashed">
        <color rgb="FF92BCE2"/>
      </left>
      <right/>
      <top style="medium">
        <color rgb="FF92BCE2"/>
      </top>
      <bottom style="medium">
        <color rgb="FF92BCE2"/>
      </bottom>
      <diagonal/>
    </border>
    <border>
      <left style="mediumDashed">
        <color rgb="FF92BCE2"/>
      </left>
      <right/>
      <top/>
      <bottom style="medium">
        <color rgb="FF9CC2E5"/>
      </bottom>
      <diagonal/>
    </border>
    <border>
      <left style="mediumDashed">
        <color rgb="FF92BCE2"/>
      </left>
      <right/>
      <top/>
      <bottom/>
      <diagonal/>
    </border>
    <border>
      <left style="mediumDashed">
        <color rgb="FF92BCE2"/>
      </left>
      <right/>
      <top style="medium">
        <color rgb="FF9CC2E5"/>
      </top>
      <bottom style="medium">
        <color rgb="FF92BCE2"/>
      </bottom>
      <diagonal/>
    </border>
    <border>
      <left style="mediumDashed">
        <color rgb="FF92BCE2"/>
      </left>
      <right/>
      <top style="medium">
        <color rgb="FF92BCE2"/>
      </top>
      <bottom style="medium">
        <color rgb="FF9CC2E5"/>
      </bottom>
      <diagonal/>
    </border>
    <border>
      <left style="mediumDashed">
        <color rgb="FF92BCE2"/>
      </left>
      <right/>
      <top style="medium">
        <color rgb="FF8EAADB"/>
      </top>
      <bottom/>
      <diagonal/>
    </border>
    <border>
      <left style="medium">
        <color rgb="FFFFFFFF"/>
      </left>
      <right style="medium">
        <color rgb="FFFFFFFF"/>
      </right>
      <top/>
      <bottom/>
      <diagonal/>
    </border>
    <border>
      <left/>
      <right style="medium">
        <color rgb="FFFFFFFF"/>
      </right>
      <top/>
      <bottom/>
      <diagonal/>
    </border>
    <border>
      <left/>
      <right style="medium">
        <color rgb="FFFFFFFF"/>
      </right>
      <top style="medium">
        <color rgb="FF9CC2E5"/>
      </top>
      <bottom/>
      <diagonal/>
    </border>
    <border>
      <left/>
      <right style="medium">
        <color rgb="FFFFFFFF"/>
      </right>
      <top/>
      <bottom style="medium">
        <color rgb="FF9CC2E5"/>
      </bottom>
      <diagonal/>
    </border>
    <border>
      <left/>
      <right/>
      <top/>
      <bottom style="medium">
        <color rgb="FF8EAADB"/>
      </bottom>
      <diagonal/>
    </border>
    <border>
      <left style="mediumDashed">
        <color rgb="FF8EAADB"/>
      </left>
      <right/>
      <top style="medium">
        <color rgb="FF9CC2E5"/>
      </top>
      <bottom style="medium">
        <color rgb="FF9CC2E5"/>
      </bottom>
      <diagonal/>
    </border>
    <border>
      <left/>
      <right style="mediumDashed">
        <color rgb="FF8EAADB"/>
      </right>
      <top style="medium">
        <color rgb="FF9CC2E5"/>
      </top>
      <bottom style="medium">
        <color rgb="FF9CC2E5"/>
      </bottom>
      <diagonal/>
    </border>
    <border>
      <left/>
      <right style="mediumDashed">
        <color rgb="FF8EAADB"/>
      </right>
      <top style="medium">
        <color rgb="FF9CC2E5"/>
      </top>
      <bottom/>
      <diagonal/>
    </border>
    <border>
      <left/>
      <right style="mediumDashed">
        <color rgb="FF8EAADB"/>
      </right>
      <top/>
      <bottom/>
      <diagonal/>
    </border>
    <border>
      <left/>
      <right/>
      <top style="medium">
        <color rgb="FF8EAADB"/>
      </top>
      <bottom style="medium">
        <color rgb="FF92BCE2"/>
      </bottom>
      <diagonal/>
    </border>
    <border>
      <left style="mediumDashed">
        <color rgb="FF92BCE2"/>
      </left>
      <right/>
      <top style="medium">
        <color rgb="FF8EAADB"/>
      </top>
      <bottom style="medium">
        <color rgb="FF92BCE2"/>
      </bottom>
      <diagonal/>
    </border>
    <border>
      <left/>
      <right style="medium">
        <color rgb="FFFFFFFF"/>
      </right>
      <top/>
      <bottom style="medium">
        <color rgb="FF92BCE2"/>
      </bottom>
      <diagonal/>
    </border>
    <border>
      <left style="mediumDashed">
        <color rgb="FF8EAADB"/>
      </left>
      <right/>
      <top style="medium">
        <color rgb="FF92BCE2"/>
      </top>
      <bottom style="medium">
        <color rgb="FF92BCE2"/>
      </bottom>
      <diagonal/>
    </border>
    <border>
      <left style="mediumDashed">
        <color rgb="FF8EAADB"/>
      </left>
      <right/>
      <top style="medium">
        <color rgb="FF9CC2E5"/>
      </top>
      <bottom/>
      <diagonal/>
    </border>
    <border>
      <left style="mediumDashed">
        <color rgb="FF8EAADB"/>
      </left>
      <right/>
      <top/>
      <bottom/>
      <diagonal/>
    </border>
    <border>
      <left style="medium">
        <color rgb="FFFFFFFF"/>
      </left>
      <right/>
      <top/>
      <bottom/>
      <diagonal/>
    </border>
    <border>
      <left/>
      <right style="mediumDashed">
        <color rgb="FF92BCE2"/>
      </right>
      <top style="medium">
        <color rgb="FF8EAADB"/>
      </top>
      <bottom/>
      <diagonal/>
    </border>
    <border>
      <left/>
      <right style="mediumDashed">
        <color rgb="FF92BCE2"/>
      </right>
      <top/>
      <bottom/>
      <diagonal/>
    </border>
    <border>
      <left/>
      <right style="mediumDashed">
        <color rgb="FF92BCE2"/>
      </right>
      <top style="medium">
        <color rgb="FF9CC2E5"/>
      </top>
      <bottom style="medium">
        <color rgb="FF92BCE2"/>
      </bottom>
      <diagonal/>
    </border>
  </borders>
  <cellStyleXfs count="22">
    <xf numFmtId="0" fontId="0" fillId="0" borderId="0"/>
    <xf numFmtId="0" fontId="3" fillId="0" borderId="0"/>
    <xf numFmtId="0" fontId="7" fillId="0" borderId="0" applyNumberFormat="0" applyFill="0" applyBorder="0" applyAlignment="0" applyProtection="0"/>
    <xf numFmtId="0" fontId="8" fillId="0" borderId="0"/>
    <xf numFmtId="43" fontId="9" fillId="0" borderId="0" applyFont="0" applyFill="0" applyBorder="0" applyAlignment="0" applyProtection="0"/>
    <xf numFmtId="0" fontId="10" fillId="0" borderId="0" applyNumberFormat="0" applyFill="0" applyBorder="0" applyAlignment="0" applyProtection="0"/>
    <xf numFmtId="0" fontId="12" fillId="3" borderId="0" applyBorder="0">
      <alignment horizontal="left"/>
    </xf>
    <xf numFmtId="0" fontId="13" fillId="3" borderId="0" applyBorder="0">
      <alignment horizontal="left"/>
    </xf>
    <xf numFmtId="0" fontId="11" fillId="3" borderId="0" applyBorder="0">
      <alignment horizontal="left"/>
    </xf>
    <xf numFmtId="0" fontId="1" fillId="0" borderId="0"/>
    <xf numFmtId="0" fontId="7" fillId="0" borderId="0" applyNumberFormat="0" applyFill="0" applyBorder="0" applyAlignment="0" applyProtection="0"/>
    <xf numFmtId="0" fontId="14" fillId="4" borderId="1">
      <alignment horizontal="left"/>
    </xf>
    <xf numFmtId="43" fontId="9" fillId="0" borderId="0" applyFont="0" applyFill="0" applyBorder="0" applyAlignment="0" applyProtection="0"/>
    <xf numFmtId="9" fontId="8" fillId="0" borderId="0" applyFont="0" applyFill="0" applyBorder="0" applyAlignment="0" applyProtection="0"/>
    <xf numFmtId="0" fontId="15" fillId="0" borderId="0" applyNumberFormat="0" applyFont="0" applyBorder="0" applyProtection="0"/>
    <xf numFmtId="0" fontId="9" fillId="0" borderId="0"/>
    <xf numFmtId="9" fontId="9" fillId="0" borderId="0" applyFont="0" applyFill="0" applyBorder="0" applyAlignment="0" applyProtection="0"/>
    <xf numFmtId="9" fontId="1" fillId="0" borderId="0" applyFont="0" applyFill="0" applyBorder="0" applyAlignment="0" applyProtection="0"/>
    <xf numFmtId="0" fontId="26" fillId="0" borderId="0"/>
    <xf numFmtId="9" fontId="26" fillId="0" borderId="0" applyFont="0" applyFill="0" applyBorder="0" applyAlignment="0" applyProtection="0"/>
    <xf numFmtId="43" fontId="1" fillId="0" borderId="0" applyFont="0" applyFill="0" applyBorder="0" applyAlignment="0" applyProtection="0"/>
    <xf numFmtId="0" fontId="46" fillId="0" borderId="0"/>
  </cellStyleXfs>
  <cellXfs count="423">
    <xf numFmtId="0" fontId="0" fillId="0" borderId="0" xfId="0"/>
    <xf numFmtId="0" fontId="4" fillId="2" borderId="0" xfId="1" applyFont="1" applyFill="1"/>
    <xf numFmtId="0" fontId="0" fillId="3" borderId="0" xfId="0" applyFill="1"/>
    <xf numFmtId="0" fontId="4" fillId="2" borderId="0" xfId="1" applyFont="1" applyFill="1" applyAlignment="1">
      <alignment horizontal="left" vertical="top" wrapText="1"/>
    </xf>
    <xf numFmtId="0" fontId="16" fillId="3" borderId="0" xfId="0" applyFont="1" applyFill="1"/>
    <xf numFmtId="0" fontId="17" fillId="3" borderId="0" xfId="0" applyFont="1" applyFill="1"/>
    <xf numFmtId="0" fontId="18" fillId="3" borderId="0" xfId="0" applyFont="1" applyFill="1"/>
    <xf numFmtId="0" fontId="0" fillId="3" borderId="0" xfId="0" applyFill="1" applyAlignment="1">
      <alignment wrapText="1"/>
    </xf>
    <xf numFmtId="0" fontId="0" fillId="3" borderId="2" xfId="0" applyFill="1" applyBorder="1"/>
    <xf numFmtId="0" fontId="0" fillId="3" borderId="3" xfId="0" applyFill="1" applyBorder="1"/>
    <xf numFmtId="0" fontId="21" fillId="3" borderId="0" xfId="0" applyFont="1" applyFill="1"/>
    <xf numFmtId="0" fontId="4" fillId="2" borderId="0" xfId="1" applyFont="1" applyFill="1" applyAlignment="1">
      <alignment horizontal="left" vertical="top"/>
    </xf>
    <xf numFmtId="0" fontId="23" fillId="3" borderId="0" xfId="0" applyFont="1" applyFill="1"/>
    <xf numFmtId="0" fontId="4" fillId="3" borderId="0" xfId="0" applyFont="1" applyFill="1"/>
    <xf numFmtId="0" fontId="5" fillId="3" borderId="0" xfId="1" applyFont="1" applyFill="1"/>
    <xf numFmtId="0" fontId="5" fillId="3" borderId="0" xfId="1" applyFont="1" applyFill="1" applyAlignment="1">
      <alignment horizontal="left" vertical="top"/>
    </xf>
    <xf numFmtId="0" fontId="26" fillId="0" borderId="0" xfId="18"/>
    <xf numFmtId="0" fontId="27" fillId="0" borderId="4" xfId="18" applyFont="1" applyBorder="1" applyAlignment="1">
      <alignment horizontal="center" vertical="center" wrapText="1" readingOrder="1"/>
    </xf>
    <xf numFmtId="0" fontId="28" fillId="0" borderId="0" xfId="0" applyFont="1"/>
    <xf numFmtId="0" fontId="29" fillId="0" borderId="0" xfId="18" applyFont="1"/>
    <xf numFmtId="0" fontId="30" fillId="0" borderId="0" xfId="18" applyFont="1"/>
    <xf numFmtId="3" fontId="19" fillId="5" borderId="11" xfId="0" applyNumberFormat="1" applyFont="1" applyFill="1" applyBorder="1" applyAlignment="1">
      <alignment horizontal="center" vertical="center"/>
    </xf>
    <xf numFmtId="3" fontId="0" fillId="3" borderId="0" xfId="0" applyNumberFormat="1" applyFill="1" applyAlignment="1">
      <alignment horizontal="center" vertical="center"/>
    </xf>
    <xf numFmtId="0" fontId="0" fillId="3" borderId="0" xfId="0" applyFill="1" applyAlignment="1">
      <alignment horizontal="center" vertical="center"/>
    </xf>
    <xf numFmtId="0" fontId="0" fillId="3" borderId="0" xfId="0" applyFill="1" applyAlignment="1">
      <alignment horizontal="center" vertical="center" wrapText="1"/>
    </xf>
    <xf numFmtId="0" fontId="31" fillId="5" borderId="7" xfId="18" applyFont="1" applyFill="1" applyBorder="1" applyAlignment="1">
      <alignment horizontal="center" vertical="center" wrapText="1" readingOrder="1"/>
    </xf>
    <xf numFmtId="0" fontId="19" fillId="5" borderId="7" xfId="18" applyFont="1" applyFill="1" applyBorder="1" applyAlignment="1">
      <alignment horizontal="center" vertical="center" wrapText="1" readingOrder="1"/>
    </xf>
    <xf numFmtId="0" fontId="34" fillId="6" borderId="4" xfId="18" applyFont="1" applyFill="1" applyBorder="1" applyAlignment="1">
      <alignment horizontal="center" vertical="center" wrapText="1" readingOrder="1"/>
    </xf>
    <xf numFmtId="0" fontId="2" fillId="3" borderId="0" xfId="0" applyFont="1" applyFill="1" applyAlignment="1">
      <alignment horizontal="center" vertical="center"/>
    </xf>
    <xf numFmtId="0" fontId="2" fillId="3" borderId="10" xfId="0" applyFont="1" applyFill="1" applyBorder="1" applyAlignment="1">
      <alignment horizontal="center" vertical="center" wrapText="1"/>
    </xf>
    <xf numFmtId="0" fontId="2" fillId="3" borderId="0" xfId="0" applyFont="1" applyFill="1" applyAlignment="1">
      <alignment horizontal="center" vertical="center" wrapText="1"/>
    </xf>
    <xf numFmtId="0" fontId="35" fillId="3" borderId="0" xfId="0" applyFont="1" applyFill="1"/>
    <xf numFmtId="0" fontId="29" fillId="3" borderId="0" xfId="18" applyFont="1" applyFill="1"/>
    <xf numFmtId="0" fontId="1" fillId="0" borderId="0" xfId="18" applyFont="1"/>
    <xf numFmtId="0" fontId="33" fillId="3" borderId="0" xfId="18" applyFont="1" applyFill="1" applyAlignment="1">
      <alignment horizontal="center" vertical="center" wrapText="1" readingOrder="1"/>
    </xf>
    <xf numFmtId="0" fontId="34" fillId="6" borderId="12" xfId="18" applyFont="1" applyFill="1" applyBorder="1" applyAlignment="1">
      <alignment horizontal="center" vertical="center" wrapText="1" readingOrder="1"/>
    </xf>
    <xf numFmtId="0" fontId="33" fillId="6" borderId="12" xfId="18" applyFont="1" applyFill="1" applyBorder="1" applyAlignment="1">
      <alignment horizontal="center" vertical="center" wrapText="1" readingOrder="1"/>
    </xf>
    <xf numFmtId="0" fontId="29" fillId="0" borderId="16" xfId="18" applyFont="1" applyBorder="1"/>
    <xf numFmtId="0" fontId="1" fillId="0" borderId="16" xfId="18" applyFont="1" applyBorder="1"/>
    <xf numFmtId="0" fontId="33" fillId="6" borderId="4" xfId="18" applyFont="1" applyFill="1" applyBorder="1" applyAlignment="1">
      <alignment horizontal="center" vertical="center" wrapText="1" readingOrder="1"/>
    </xf>
    <xf numFmtId="0" fontId="31" fillId="5" borderId="21" xfId="18" applyFont="1" applyFill="1" applyBorder="1" applyAlignment="1">
      <alignment horizontal="center" vertical="center" wrapText="1" readingOrder="1"/>
    </xf>
    <xf numFmtId="0" fontId="19" fillId="5" borderId="20" xfId="1" applyFont="1" applyFill="1" applyBorder="1"/>
    <xf numFmtId="0" fontId="20" fillId="5" borderId="20" xfId="1" applyFont="1" applyFill="1" applyBorder="1"/>
    <xf numFmtId="0" fontId="0" fillId="3" borderId="17" xfId="0" applyFill="1" applyBorder="1"/>
    <xf numFmtId="0" fontId="1" fillId="3" borderId="0" xfId="0" applyFont="1" applyFill="1"/>
    <xf numFmtId="3" fontId="0" fillId="3" borderId="16" xfId="0" applyNumberFormat="1" applyFill="1" applyBorder="1" applyAlignment="1">
      <alignment horizontal="center" vertical="center"/>
    </xf>
    <xf numFmtId="0" fontId="0" fillId="3" borderId="16" xfId="0" applyFill="1" applyBorder="1" applyAlignment="1">
      <alignment horizontal="center" vertical="center"/>
    </xf>
    <xf numFmtId="0" fontId="19" fillId="5" borderId="22" xfId="18" applyFont="1" applyFill="1" applyBorder="1" applyAlignment="1">
      <alignment horizontal="center" vertical="center" wrapText="1" readingOrder="1"/>
    </xf>
    <xf numFmtId="0" fontId="31" fillId="5" borderId="22" xfId="18" applyFont="1" applyFill="1" applyBorder="1" applyAlignment="1">
      <alignment horizontal="center" vertical="center" wrapText="1" readingOrder="1"/>
    </xf>
    <xf numFmtId="164" fontId="0" fillId="3" borderId="16" xfId="0" applyNumberFormat="1" applyFill="1" applyBorder="1" applyAlignment="1">
      <alignment horizontal="center" vertical="center"/>
    </xf>
    <xf numFmtId="0" fontId="21" fillId="3" borderId="0" xfId="0" applyFont="1" applyFill="1" applyAlignment="1">
      <alignment vertical="center"/>
    </xf>
    <xf numFmtId="0" fontId="2" fillId="3" borderId="22" xfId="0" applyFont="1" applyFill="1" applyBorder="1" applyAlignment="1">
      <alignment horizontal="center" vertical="center"/>
    </xf>
    <xf numFmtId="0" fontId="0" fillId="3" borderId="22" xfId="0" applyFill="1" applyBorder="1" applyAlignment="1">
      <alignment horizontal="center" vertical="center" wrapText="1"/>
    </xf>
    <xf numFmtId="0" fontId="2" fillId="3" borderId="22" xfId="0" applyFont="1" applyFill="1" applyBorder="1" applyAlignment="1">
      <alignment horizontal="center" vertical="center" wrapText="1"/>
    </xf>
    <xf numFmtId="0" fontId="20" fillId="5" borderId="20" xfId="0" applyFont="1" applyFill="1" applyBorder="1"/>
    <xf numFmtId="0" fontId="31" fillId="5" borderId="10" xfId="18" applyFont="1" applyFill="1" applyBorder="1" applyAlignment="1">
      <alignment horizontal="center" vertical="center" wrapText="1" readingOrder="1"/>
    </xf>
    <xf numFmtId="0" fontId="31" fillId="5" borderId="20" xfId="18" applyFont="1" applyFill="1" applyBorder="1" applyAlignment="1">
      <alignment vertical="center" readingOrder="1"/>
    </xf>
    <xf numFmtId="0" fontId="0" fillId="3" borderId="16" xfId="0" applyFill="1" applyBorder="1"/>
    <xf numFmtId="0" fontId="31" fillId="5" borderId="4" xfId="18" applyFont="1" applyFill="1" applyBorder="1" applyAlignment="1">
      <alignment horizontal="center" vertical="center" wrapText="1" readingOrder="1"/>
    </xf>
    <xf numFmtId="0" fontId="31" fillId="5" borderId="6" xfId="18" applyFont="1" applyFill="1" applyBorder="1" applyAlignment="1">
      <alignment horizontal="center" vertical="center" wrapText="1" readingOrder="1"/>
    </xf>
    <xf numFmtId="0" fontId="31" fillId="5" borderId="5" xfId="18" applyFont="1" applyFill="1" applyBorder="1" applyAlignment="1">
      <alignment horizontal="center" vertical="center" wrapText="1" readingOrder="1"/>
    </xf>
    <xf numFmtId="0" fontId="31" fillId="5" borderId="0" xfId="18" applyFont="1" applyFill="1" applyAlignment="1">
      <alignment horizontal="center" vertical="center" wrapText="1" readingOrder="1"/>
    </xf>
    <xf numFmtId="0" fontId="34" fillId="0" borderId="4" xfId="18" applyFont="1" applyBorder="1" applyAlignment="1">
      <alignment horizontal="left" vertical="center" wrapText="1" readingOrder="1"/>
    </xf>
    <xf numFmtId="164" fontId="25" fillId="0" borderId="4" xfId="18" applyNumberFormat="1" applyFont="1" applyBorder="1" applyAlignment="1">
      <alignment horizontal="center" vertical="center" wrapText="1" readingOrder="1"/>
    </xf>
    <xf numFmtId="164" fontId="24" fillId="0" borderId="4" xfId="18" applyNumberFormat="1" applyFont="1" applyBorder="1" applyAlignment="1">
      <alignment horizontal="center" vertical="center" wrapText="1" readingOrder="1"/>
    </xf>
    <xf numFmtId="164" fontId="25" fillId="0" borderId="6" xfId="18" applyNumberFormat="1" applyFont="1" applyBorder="1" applyAlignment="1">
      <alignment horizontal="center" vertical="center" wrapText="1" readingOrder="1"/>
    </xf>
    <xf numFmtId="164" fontId="24" fillId="0" borderId="5" xfId="18" applyNumberFormat="1" applyFont="1" applyBorder="1" applyAlignment="1">
      <alignment horizontal="center" vertical="center" wrapText="1" readingOrder="1"/>
    </xf>
    <xf numFmtId="0" fontId="34" fillId="6" borderId="4" xfId="18" applyFont="1" applyFill="1" applyBorder="1" applyAlignment="1">
      <alignment horizontal="left" vertical="center" wrapText="1" readingOrder="1"/>
    </xf>
    <xf numFmtId="164" fontId="33" fillId="6" borderId="4" xfId="18" applyNumberFormat="1" applyFont="1" applyFill="1" applyBorder="1" applyAlignment="1">
      <alignment horizontal="center" vertical="center" wrapText="1" readingOrder="1"/>
    </xf>
    <xf numFmtId="164" fontId="34" fillId="6" borderId="4" xfId="18" applyNumberFormat="1" applyFont="1" applyFill="1" applyBorder="1" applyAlignment="1">
      <alignment horizontal="center" vertical="center" wrapText="1" readingOrder="1"/>
    </xf>
    <xf numFmtId="164" fontId="33" fillId="6" borderId="6" xfId="18" applyNumberFormat="1" applyFont="1" applyFill="1" applyBorder="1" applyAlignment="1">
      <alignment horizontal="center" vertical="center" wrapText="1" readingOrder="1"/>
    </xf>
    <xf numFmtId="164" fontId="34" fillId="6" borderId="5" xfId="18" applyNumberFormat="1" applyFont="1" applyFill="1" applyBorder="1" applyAlignment="1">
      <alignment horizontal="center" vertical="center" wrapText="1" readingOrder="1"/>
    </xf>
    <xf numFmtId="164" fontId="33" fillId="0" borderId="7" xfId="18" applyNumberFormat="1" applyFont="1" applyBorder="1" applyAlignment="1">
      <alignment horizontal="center" vertical="center" wrapText="1" readingOrder="1"/>
    </xf>
    <xf numFmtId="164" fontId="33" fillId="0" borderId="4" xfId="18" applyNumberFormat="1" applyFont="1" applyBorder="1" applyAlignment="1">
      <alignment horizontal="center" vertical="center" wrapText="1" readingOrder="1"/>
    </xf>
    <xf numFmtId="0" fontId="34" fillId="0" borderId="7" xfId="18" applyFont="1" applyBorder="1" applyAlignment="1">
      <alignment horizontal="left" vertical="center" wrapText="1" readingOrder="1"/>
    </xf>
    <xf numFmtId="0" fontId="31" fillId="5" borderId="4" xfId="18" applyFont="1" applyFill="1" applyBorder="1" applyAlignment="1">
      <alignment horizontal="left" vertical="center" wrapText="1" readingOrder="1"/>
    </xf>
    <xf numFmtId="164" fontId="20" fillId="5" borderId="4" xfId="18" applyNumberFormat="1" applyFont="1" applyFill="1" applyBorder="1" applyAlignment="1">
      <alignment horizontal="center" vertical="center" wrapText="1" readingOrder="1"/>
    </xf>
    <xf numFmtId="164" fontId="19" fillId="5" borderId="4" xfId="18" applyNumberFormat="1" applyFont="1" applyFill="1" applyBorder="1" applyAlignment="1">
      <alignment horizontal="center" vertical="center" wrapText="1" readingOrder="1"/>
    </xf>
    <xf numFmtId="164" fontId="20" fillId="5" borderId="6" xfId="18" applyNumberFormat="1" applyFont="1" applyFill="1" applyBorder="1" applyAlignment="1">
      <alignment horizontal="center" vertical="center" wrapText="1" readingOrder="1"/>
    </xf>
    <xf numFmtId="164" fontId="19" fillId="5" borderId="5" xfId="18" applyNumberFormat="1" applyFont="1" applyFill="1" applyBorder="1" applyAlignment="1">
      <alignment horizontal="center" vertical="center" wrapText="1" readingOrder="1"/>
    </xf>
    <xf numFmtId="0" fontId="34" fillId="7" borderId="0" xfId="18" applyFont="1" applyFill="1" applyAlignment="1">
      <alignment horizontal="center" vertical="center" wrapText="1" readingOrder="1"/>
    </xf>
    <xf numFmtId="0" fontId="33" fillId="0" borderId="4" xfId="18" applyFont="1" applyBorder="1" applyAlignment="1">
      <alignment horizontal="left" vertical="center" wrapText="1" readingOrder="1"/>
    </xf>
    <xf numFmtId="166" fontId="33" fillId="0" borderId="6" xfId="18" applyNumberFormat="1" applyFont="1" applyBorder="1" applyAlignment="1">
      <alignment horizontal="center" vertical="center" wrapText="1" readingOrder="1"/>
    </xf>
    <xf numFmtId="166" fontId="33" fillId="0" borderId="4" xfId="18" applyNumberFormat="1" applyFont="1" applyBorder="1" applyAlignment="1">
      <alignment horizontal="center" vertical="center" wrapText="1" readingOrder="1"/>
    </xf>
    <xf numFmtId="166" fontId="24" fillId="0" borderId="5" xfId="18" applyNumberFormat="1" applyFont="1" applyBorder="1" applyAlignment="1">
      <alignment horizontal="center" vertical="center" wrapText="1" readingOrder="1"/>
    </xf>
    <xf numFmtId="166" fontId="24" fillId="0" borderId="4" xfId="18" applyNumberFormat="1" applyFont="1" applyBorder="1" applyAlignment="1">
      <alignment horizontal="center" vertical="center" wrapText="1" readingOrder="1"/>
    </xf>
    <xf numFmtId="165" fontId="24" fillId="0" borderId="5" xfId="19" applyNumberFormat="1" applyFont="1" applyBorder="1" applyAlignment="1">
      <alignment horizontal="center" vertical="center" wrapText="1" readingOrder="1"/>
    </xf>
    <xf numFmtId="164" fontId="24" fillId="0" borderId="0" xfId="19" applyNumberFormat="1" applyFont="1" applyBorder="1" applyAlignment="1">
      <alignment horizontal="center" vertical="center" wrapText="1" readingOrder="1"/>
    </xf>
    <xf numFmtId="0" fontId="33" fillId="6" borderId="4" xfId="18" applyFont="1" applyFill="1" applyBorder="1" applyAlignment="1">
      <alignment horizontal="left" vertical="center" wrapText="1" readingOrder="1"/>
    </xf>
    <xf numFmtId="166" fontId="33" fillId="6" borderId="6" xfId="18" applyNumberFormat="1" applyFont="1" applyFill="1" applyBorder="1" applyAlignment="1">
      <alignment horizontal="center" vertical="center" wrapText="1" readingOrder="1"/>
    </xf>
    <xf numFmtId="166" fontId="33" fillId="6" borderId="4" xfId="18" applyNumberFormat="1" applyFont="1" applyFill="1" applyBorder="1" applyAlignment="1">
      <alignment horizontal="center" vertical="center" wrapText="1" readingOrder="1"/>
    </xf>
    <xf numFmtId="166" fontId="34" fillId="6" borderId="5" xfId="18" applyNumberFormat="1" applyFont="1" applyFill="1" applyBorder="1" applyAlignment="1">
      <alignment horizontal="center" vertical="center" wrapText="1" readingOrder="1"/>
    </xf>
    <xf numFmtId="165" fontId="34" fillId="6" borderId="5" xfId="19" applyNumberFormat="1" applyFont="1" applyFill="1" applyBorder="1" applyAlignment="1">
      <alignment horizontal="center" vertical="center" wrapText="1" readingOrder="1"/>
    </xf>
    <xf numFmtId="166" fontId="34" fillId="6" borderId="4" xfId="18" applyNumberFormat="1" applyFont="1" applyFill="1" applyBorder="1" applyAlignment="1">
      <alignment horizontal="center" vertical="center" wrapText="1" readingOrder="1"/>
    </xf>
    <xf numFmtId="0" fontId="33" fillId="0" borderId="7" xfId="18" applyFont="1" applyBorder="1" applyAlignment="1">
      <alignment horizontal="left" vertical="center" wrapText="1" readingOrder="1"/>
    </xf>
    <xf numFmtId="166" fontId="33" fillId="0" borderId="8" xfId="18" applyNumberFormat="1" applyFont="1" applyBorder="1" applyAlignment="1">
      <alignment horizontal="center" vertical="center" wrapText="1" readingOrder="1"/>
    </xf>
    <xf numFmtId="166" fontId="33" fillId="0" borderId="7" xfId="18" applyNumberFormat="1" applyFont="1" applyBorder="1" applyAlignment="1">
      <alignment horizontal="center" vertical="center" wrapText="1" readingOrder="1"/>
    </xf>
    <xf numFmtId="166" fontId="24" fillId="0" borderId="9" xfId="18" applyNumberFormat="1" applyFont="1" applyBorder="1" applyAlignment="1">
      <alignment horizontal="center" vertical="center" wrapText="1" readingOrder="1"/>
    </xf>
    <xf numFmtId="166" fontId="24" fillId="0" borderId="7" xfId="18" applyNumberFormat="1" applyFont="1" applyBorder="1" applyAlignment="1">
      <alignment horizontal="center" vertical="center" wrapText="1" readingOrder="1"/>
    </xf>
    <xf numFmtId="166" fontId="24" fillId="6" borderId="5" xfId="18" applyNumberFormat="1" applyFont="1" applyFill="1" applyBorder="1" applyAlignment="1">
      <alignment horizontal="center" vertical="center" wrapText="1" readingOrder="1"/>
    </xf>
    <xf numFmtId="166" fontId="24" fillId="6" borderId="4" xfId="18" applyNumberFormat="1" applyFont="1" applyFill="1" applyBorder="1" applyAlignment="1">
      <alignment horizontal="center" vertical="center" wrapText="1" readingOrder="1"/>
    </xf>
    <xf numFmtId="0" fontId="39" fillId="5" borderId="4" xfId="18" applyFont="1" applyFill="1" applyBorder="1" applyAlignment="1">
      <alignment horizontal="left" vertical="center" wrapText="1" readingOrder="1"/>
    </xf>
    <xf numFmtId="166" fontId="19" fillId="5" borderId="5" xfId="18" applyNumberFormat="1" applyFont="1" applyFill="1" applyBorder="1" applyAlignment="1">
      <alignment horizontal="center" vertical="center" wrapText="1" readingOrder="1"/>
    </xf>
    <xf numFmtId="166" fontId="19" fillId="5" borderId="4" xfId="18" applyNumberFormat="1" applyFont="1" applyFill="1" applyBorder="1" applyAlignment="1">
      <alignment horizontal="center" vertical="center" wrapText="1" readingOrder="1"/>
    </xf>
    <xf numFmtId="166" fontId="31" fillId="5" borderId="4" xfId="18" applyNumberFormat="1" applyFont="1" applyFill="1" applyBorder="1" applyAlignment="1">
      <alignment horizontal="center" vertical="center" wrapText="1" readingOrder="1"/>
    </xf>
    <xf numFmtId="0" fontId="41" fillId="2" borderId="17" xfId="2" applyFont="1" applyFill="1" applyBorder="1" applyAlignment="1">
      <alignment horizontal="left" vertical="center"/>
    </xf>
    <xf numFmtId="0" fontId="34" fillId="3" borderId="13" xfId="18" applyFont="1" applyFill="1" applyBorder="1" applyAlignment="1">
      <alignment horizontal="left" vertical="center" wrapText="1" readingOrder="1"/>
    </xf>
    <xf numFmtId="0" fontId="34" fillId="3" borderId="4" xfId="18" applyFont="1" applyFill="1" applyBorder="1" applyAlignment="1">
      <alignment horizontal="left" vertical="center" wrapText="1" readingOrder="1"/>
    </xf>
    <xf numFmtId="166" fontId="33" fillId="3" borderId="4" xfId="18" applyNumberFormat="1" applyFont="1" applyFill="1" applyBorder="1" applyAlignment="1">
      <alignment horizontal="center" vertical="center" wrapText="1" readingOrder="1"/>
    </xf>
    <xf numFmtId="0" fontId="34" fillId="3" borderId="7" xfId="18" applyFont="1" applyFill="1" applyBorder="1" applyAlignment="1">
      <alignment horizontal="left" vertical="center" wrapText="1" readingOrder="1"/>
    </xf>
    <xf numFmtId="0" fontId="34" fillId="6" borderId="7" xfId="18" applyFont="1" applyFill="1" applyBorder="1" applyAlignment="1">
      <alignment horizontal="left" vertical="center" wrapText="1" readingOrder="1"/>
    </xf>
    <xf numFmtId="166" fontId="33" fillId="6" borderId="14" xfId="18" applyNumberFormat="1" applyFont="1" applyFill="1" applyBorder="1" applyAlignment="1">
      <alignment horizontal="center" vertical="center" wrapText="1" readingOrder="1"/>
    </xf>
    <xf numFmtId="166" fontId="33" fillId="6" borderId="7" xfId="18" applyNumberFormat="1" applyFont="1" applyFill="1" applyBorder="1" applyAlignment="1">
      <alignment horizontal="center" vertical="center" wrapText="1" readingOrder="1"/>
    </xf>
    <xf numFmtId="3" fontId="31" fillId="5" borderId="4" xfId="18" applyNumberFormat="1" applyFont="1" applyFill="1" applyBorder="1" applyAlignment="1">
      <alignment horizontal="center" vertical="center" wrapText="1" readingOrder="1"/>
    </xf>
    <xf numFmtId="0" fontId="19" fillId="5" borderId="25" xfId="18" applyFont="1" applyFill="1" applyBorder="1" applyAlignment="1">
      <alignment horizontal="center" vertical="center" wrapText="1" readingOrder="1"/>
    </xf>
    <xf numFmtId="0" fontId="31" fillId="5" borderId="24" xfId="18" applyFont="1" applyFill="1" applyBorder="1" applyAlignment="1">
      <alignment horizontal="left" vertical="center" wrapText="1" readingOrder="1"/>
    </xf>
    <xf numFmtId="164" fontId="0" fillId="3" borderId="29" xfId="0" applyNumberFormat="1" applyFill="1" applyBorder="1" applyAlignment="1">
      <alignment horizontal="center" vertical="center"/>
    </xf>
    <xf numFmtId="0" fontId="33" fillId="6" borderId="27" xfId="18" applyFont="1" applyFill="1" applyBorder="1" applyAlignment="1">
      <alignment horizontal="center" vertical="center" wrapText="1" readingOrder="1"/>
    </xf>
    <xf numFmtId="0" fontId="0" fillId="3" borderId="31" xfId="0" applyFill="1" applyBorder="1" applyAlignment="1">
      <alignment horizontal="center" vertical="center"/>
    </xf>
    <xf numFmtId="164" fontId="31" fillId="5" borderId="27" xfId="18" applyNumberFormat="1" applyFont="1" applyFill="1" applyBorder="1" applyAlignment="1">
      <alignment horizontal="center" vertical="center" wrapText="1" readingOrder="1"/>
    </xf>
    <xf numFmtId="3" fontId="33" fillId="6" borderId="12" xfId="18" applyNumberFormat="1" applyFont="1" applyFill="1" applyBorder="1" applyAlignment="1">
      <alignment horizontal="center" vertical="center" wrapText="1" readingOrder="1"/>
    </xf>
    <xf numFmtId="3" fontId="33" fillId="6" borderId="4" xfId="18" applyNumberFormat="1" applyFont="1" applyFill="1" applyBorder="1" applyAlignment="1">
      <alignment horizontal="center" vertical="center" wrapText="1" readingOrder="1"/>
    </xf>
    <xf numFmtId="0" fontId="33" fillId="5" borderId="0" xfId="18" applyFont="1" applyFill="1" applyAlignment="1">
      <alignment horizontal="center" vertical="center" wrapText="1" readingOrder="1"/>
    </xf>
    <xf numFmtId="3" fontId="33" fillId="6" borderId="16" xfId="18" applyNumberFormat="1" applyFont="1" applyFill="1" applyBorder="1" applyAlignment="1">
      <alignment horizontal="center" vertical="center" wrapText="1" readingOrder="1"/>
    </xf>
    <xf numFmtId="0" fontId="0" fillId="3" borderId="0" xfId="0" applyFill="1" applyAlignment="1">
      <alignment horizontal="left" vertical="center"/>
    </xf>
    <xf numFmtId="0" fontId="0" fillId="3" borderId="0" xfId="0" applyFill="1" applyAlignment="1">
      <alignment horizontal="left" vertical="center" wrapText="1"/>
    </xf>
    <xf numFmtId="0" fontId="2" fillId="5" borderId="0" xfId="0" applyFont="1" applyFill="1" applyAlignment="1">
      <alignment horizontal="center" vertical="center"/>
    </xf>
    <xf numFmtId="0" fontId="0" fillId="5" borderId="0" xfId="0" applyFill="1" applyAlignment="1">
      <alignment horizontal="center" vertical="center"/>
    </xf>
    <xf numFmtId="0" fontId="0" fillId="5" borderId="0" xfId="0" applyFill="1" applyAlignment="1">
      <alignment horizontal="center" vertical="center" wrapText="1"/>
    </xf>
    <xf numFmtId="0" fontId="0" fillId="3" borderId="32" xfId="0" applyFill="1" applyBorder="1" applyAlignment="1">
      <alignment horizontal="center" vertical="center"/>
    </xf>
    <xf numFmtId="0" fontId="0" fillId="3" borderId="22" xfId="0" applyFill="1" applyBorder="1" applyAlignment="1">
      <alignment horizontal="left" vertical="center"/>
    </xf>
    <xf numFmtId="0" fontId="0" fillId="3" borderId="22" xfId="0" applyFill="1" applyBorder="1" applyAlignment="1">
      <alignment horizontal="left" vertical="center" wrapText="1"/>
    </xf>
    <xf numFmtId="0" fontId="2" fillId="3" borderId="0" xfId="0" applyFont="1" applyFill="1" applyAlignment="1">
      <alignment horizontal="left" vertical="center" wrapText="1"/>
    </xf>
    <xf numFmtId="0" fontId="2" fillId="3" borderId="22" xfId="0" applyFont="1" applyFill="1" applyBorder="1" applyAlignment="1">
      <alignment horizontal="left" vertical="center"/>
    </xf>
    <xf numFmtId="0" fontId="34" fillId="6" borderId="12" xfId="18" applyFont="1" applyFill="1" applyBorder="1" applyAlignment="1">
      <alignment horizontal="left" vertical="center" wrapText="1" readingOrder="1"/>
    </xf>
    <xf numFmtId="0" fontId="2" fillId="3" borderId="7" xfId="0" applyFont="1" applyFill="1" applyBorder="1" applyAlignment="1">
      <alignment horizontal="left" vertical="center" wrapText="1"/>
    </xf>
    <xf numFmtId="0" fontId="33" fillId="6" borderId="12" xfId="18" applyFont="1" applyFill="1" applyBorder="1" applyAlignment="1">
      <alignment horizontal="left" vertical="center" wrapText="1" readingOrder="1"/>
    </xf>
    <xf numFmtId="0" fontId="42" fillId="6" borderId="4" xfId="18" applyFont="1" applyFill="1" applyBorder="1" applyAlignment="1">
      <alignment horizontal="left" vertical="center" wrapText="1" readingOrder="1"/>
    </xf>
    <xf numFmtId="0" fontId="0" fillId="3" borderId="16" xfId="0" applyFill="1" applyBorder="1" applyAlignment="1">
      <alignment horizontal="left" vertical="center" wrapText="1"/>
    </xf>
    <xf numFmtId="0" fontId="0" fillId="3" borderId="0" xfId="0" applyFill="1" applyAlignment="1">
      <alignment horizontal="left" wrapText="1"/>
    </xf>
    <xf numFmtId="0" fontId="2" fillId="3" borderId="16" xfId="0" applyFont="1" applyFill="1" applyBorder="1" applyAlignment="1">
      <alignment horizontal="left" vertical="center" wrapText="1"/>
    </xf>
    <xf numFmtId="0" fontId="2" fillId="3" borderId="4" xfId="0" applyFont="1" applyFill="1" applyBorder="1" applyAlignment="1">
      <alignment horizontal="left" vertical="center" wrapText="1"/>
    </xf>
    <xf numFmtId="0" fontId="33" fillId="6" borderId="26" xfId="18" applyFont="1" applyFill="1" applyBorder="1" applyAlignment="1">
      <alignment horizontal="left" vertical="center" wrapText="1" readingOrder="1"/>
    </xf>
    <xf numFmtId="0" fontId="0" fillId="3" borderId="16" xfId="0" applyFill="1" applyBorder="1" applyAlignment="1">
      <alignment horizontal="left" vertical="center"/>
    </xf>
    <xf numFmtId="0" fontId="19" fillId="5" borderId="31" xfId="0" applyFont="1" applyFill="1" applyBorder="1" applyAlignment="1">
      <alignment horizontal="center" vertical="center"/>
    </xf>
    <xf numFmtId="0" fontId="19" fillId="5" borderId="0" xfId="0" applyFont="1" applyFill="1" applyAlignment="1">
      <alignment horizontal="center" vertical="center"/>
    </xf>
    <xf numFmtId="3" fontId="0" fillId="3" borderId="22" xfId="0" applyNumberFormat="1" applyFill="1" applyBorder="1" applyAlignment="1">
      <alignment horizontal="center" vertical="center"/>
    </xf>
    <xf numFmtId="3" fontId="19" fillId="5" borderId="0" xfId="0" applyNumberFormat="1" applyFont="1" applyFill="1" applyAlignment="1">
      <alignment horizontal="center" vertical="center"/>
    </xf>
    <xf numFmtId="0" fontId="2" fillId="3" borderId="22" xfId="0" applyFont="1" applyFill="1" applyBorder="1" applyAlignment="1">
      <alignment horizontal="left" vertical="center" wrapText="1"/>
    </xf>
    <xf numFmtId="0" fontId="2" fillId="3" borderId="0" xfId="0" applyFont="1" applyFill="1" applyAlignment="1">
      <alignment horizontal="left" vertical="center"/>
    </xf>
    <xf numFmtId="0" fontId="2" fillId="5" borderId="0" xfId="0" applyFont="1" applyFill="1" applyAlignment="1">
      <alignment horizontal="left" vertical="center"/>
    </xf>
    <xf numFmtId="0" fontId="0" fillId="5" borderId="0" xfId="0" applyFill="1" applyAlignment="1">
      <alignment horizontal="left" vertical="center" wrapText="1"/>
    </xf>
    <xf numFmtId="0" fontId="2" fillId="3" borderId="10" xfId="0" applyFont="1" applyFill="1" applyBorder="1" applyAlignment="1">
      <alignment vertical="center" wrapText="1"/>
    </xf>
    <xf numFmtId="0" fontId="34" fillId="6" borderId="4" xfId="18" applyFont="1" applyFill="1" applyBorder="1" applyAlignment="1">
      <alignment vertical="center" wrapText="1" readingOrder="1"/>
    </xf>
    <xf numFmtId="167" fontId="33" fillId="6" borderId="27" xfId="18" applyNumberFormat="1" applyFont="1" applyFill="1" applyBorder="1" applyAlignment="1">
      <alignment horizontal="center" vertical="center" wrapText="1" readingOrder="1"/>
    </xf>
    <xf numFmtId="167" fontId="0" fillId="3" borderId="31" xfId="0" applyNumberFormat="1" applyFill="1" applyBorder="1" applyAlignment="1">
      <alignment horizontal="center" vertical="center"/>
    </xf>
    <xf numFmtId="0" fontId="42" fillId="6" borderId="27" xfId="18" applyFont="1" applyFill="1" applyBorder="1" applyAlignment="1">
      <alignment horizontal="center" vertical="center" wrapText="1" readingOrder="1"/>
    </xf>
    <xf numFmtId="0" fontId="21" fillId="3" borderId="0" xfId="0" applyFont="1" applyFill="1" applyAlignment="1">
      <alignment horizontal="left" vertical="center" wrapText="1"/>
    </xf>
    <xf numFmtId="0" fontId="38" fillId="6" borderId="4" xfId="18" applyFont="1" applyFill="1" applyBorder="1" applyAlignment="1">
      <alignment horizontal="center" vertical="center" wrapText="1" readingOrder="1"/>
    </xf>
    <xf numFmtId="0" fontId="38" fillId="6" borderId="4" xfId="18" applyFont="1" applyFill="1" applyBorder="1" applyAlignment="1">
      <alignment horizontal="left" vertical="center" wrapText="1" readingOrder="1"/>
    </xf>
    <xf numFmtId="0" fontId="43" fillId="3" borderId="0" xfId="0" applyFont="1" applyFill="1" applyAlignment="1">
      <alignment horizontal="center" vertical="center"/>
    </xf>
    <xf numFmtId="0" fontId="43" fillId="3" borderId="0" xfId="0" applyFont="1" applyFill="1" applyAlignment="1">
      <alignment horizontal="left" vertical="center" wrapText="1"/>
    </xf>
    <xf numFmtId="49" fontId="18" fillId="3" borderId="0" xfId="0" applyNumberFormat="1" applyFont="1" applyFill="1"/>
    <xf numFmtId="49" fontId="0" fillId="3" borderId="0" xfId="0" applyNumberFormat="1" applyFill="1"/>
    <xf numFmtId="49" fontId="17" fillId="3" borderId="0" xfId="0" applyNumberFormat="1" applyFont="1" applyFill="1"/>
    <xf numFmtId="49" fontId="31" fillId="5" borderId="7" xfId="18" applyNumberFormat="1" applyFont="1" applyFill="1" applyBorder="1" applyAlignment="1">
      <alignment horizontal="center" vertical="center" wrapText="1" readingOrder="1"/>
    </xf>
    <xf numFmtId="49" fontId="2" fillId="3" borderId="16" xfId="0" applyNumberFormat="1" applyFont="1" applyFill="1" applyBorder="1" applyAlignment="1">
      <alignment horizontal="center" vertical="center"/>
    </xf>
    <xf numFmtId="49" fontId="34" fillId="6" borderId="12" xfId="18" applyNumberFormat="1" applyFont="1" applyFill="1" applyBorder="1" applyAlignment="1">
      <alignment horizontal="center" vertical="center" wrapText="1" readingOrder="1"/>
    </xf>
    <xf numFmtId="49" fontId="2" fillId="3" borderId="0" xfId="0" applyNumberFormat="1" applyFont="1" applyFill="1" applyAlignment="1">
      <alignment horizontal="center" vertical="center"/>
    </xf>
    <xf numFmtId="49" fontId="34" fillId="6" borderId="4" xfId="18" applyNumberFormat="1" applyFont="1" applyFill="1" applyBorder="1" applyAlignment="1">
      <alignment horizontal="center" vertical="center" wrapText="1" readingOrder="1"/>
    </xf>
    <xf numFmtId="49" fontId="31" fillId="5" borderId="4" xfId="18" applyNumberFormat="1" applyFont="1" applyFill="1" applyBorder="1" applyAlignment="1">
      <alignment horizontal="left" vertical="center" wrapText="1" readingOrder="1"/>
    </xf>
    <xf numFmtId="49" fontId="21" fillId="3" borderId="0" xfId="0" applyNumberFormat="1" applyFont="1" applyFill="1" applyAlignment="1">
      <alignment vertical="center"/>
    </xf>
    <xf numFmtId="49" fontId="31" fillId="5" borderId="22" xfId="18" applyNumberFormat="1" applyFont="1" applyFill="1" applyBorder="1" applyAlignment="1">
      <alignment horizontal="center" vertical="center" wrapText="1" readingOrder="1"/>
    </xf>
    <xf numFmtId="49" fontId="21" fillId="3" borderId="0" xfId="0" applyNumberFormat="1" applyFont="1" applyFill="1"/>
    <xf numFmtId="49" fontId="34" fillId="5" borderId="0" xfId="18" applyNumberFormat="1" applyFont="1" applyFill="1" applyAlignment="1">
      <alignment horizontal="center" vertical="center" wrapText="1" readingOrder="1"/>
    </xf>
    <xf numFmtId="49" fontId="2" fillId="5" borderId="0" xfId="0" applyNumberFormat="1" applyFont="1" applyFill="1" applyAlignment="1">
      <alignment horizontal="center" vertical="center"/>
    </xf>
    <xf numFmtId="49" fontId="18" fillId="3" borderId="0" xfId="0" applyNumberFormat="1" applyFont="1" applyFill="1" applyAlignment="1">
      <alignment horizontal="center"/>
    </xf>
    <xf numFmtId="49" fontId="0" fillId="3" borderId="0" xfId="0" applyNumberFormat="1" applyFill="1" applyAlignment="1">
      <alignment horizontal="center"/>
    </xf>
    <xf numFmtId="49" fontId="17" fillId="3" borderId="0" xfId="0" applyNumberFormat="1" applyFont="1" applyFill="1" applyAlignment="1">
      <alignment horizontal="center"/>
    </xf>
    <xf numFmtId="0" fontId="40" fillId="8" borderId="17" xfId="2" applyFont="1" applyFill="1" applyBorder="1" applyAlignment="1">
      <alignment horizontal="left" vertical="center"/>
    </xf>
    <xf numFmtId="0" fontId="44" fillId="3" borderId="0" xfId="2" applyFont="1" applyFill="1" applyBorder="1"/>
    <xf numFmtId="0" fontId="21" fillId="0" borderId="0" xfId="0" applyFont="1"/>
    <xf numFmtId="0" fontId="24" fillId="0" borderId="4" xfId="2" applyFont="1" applyBorder="1" applyAlignment="1">
      <alignment horizontal="left" vertical="center" wrapText="1" readingOrder="1"/>
    </xf>
    <xf numFmtId="0" fontId="24" fillId="6" borderId="4" xfId="2" applyFont="1" applyFill="1" applyBorder="1" applyAlignment="1">
      <alignment horizontal="left" vertical="center" wrapText="1" readingOrder="1"/>
    </xf>
    <xf numFmtId="0" fontId="24" fillId="0" borderId="7" xfId="2" applyFont="1" applyBorder="1" applyAlignment="1">
      <alignment horizontal="left" vertical="center" wrapText="1" readingOrder="1"/>
    </xf>
    <xf numFmtId="0" fontId="24" fillId="3" borderId="13" xfId="2" applyFont="1" applyFill="1" applyBorder="1" applyAlignment="1">
      <alignment horizontal="left" vertical="center" wrapText="1" readingOrder="1"/>
    </xf>
    <xf numFmtId="0" fontId="24" fillId="3" borderId="4" xfId="2" applyFont="1" applyFill="1" applyBorder="1" applyAlignment="1">
      <alignment horizontal="left" vertical="center" wrapText="1" readingOrder="1"/>
    </xf>
    <xf numFmtId="0" fontId="24" fillId="3" borderId="7" xfId="2" applyFont="1" applyFill="1" applyBorder="1" applyAlignment="1">
      <alignment horizontal="left" vertical="center" wrapText="1" readingOrder="1"/>
    </xf>
    <xf numFmtId="0" fontId="24" fillId="6" borderId="7" xfId="2" applyFont="1" applyFill="1" applyBorder="1" applyAlignment="1">
      <alignment horizontal="left" vertical="center" wrapText="1" readingOrder="1"/>
    </xf>
    <xf numFmtId="0" fontId="24" fillId="2" borderId="17" xfId="2" applyFont="1" applyFill="1" applyBorder="1" applyAlignment="1">
      <alignment horizontal="left" vertical="center"/>
    </xf>
    <xf numFmtId="0" fontId="24" fillId="8" borderId="16" xfId="2" quotePrefix="1" applyFont="1" applyFill="1" applyBorder="1" applyAlignment="1">
      <alignment horizontal="left" vertical="center"/>
    </xf>
    <xf numFmtId="0" fontId="24" fillId="6" borderId="12" xfId="2" applyFont="1" applyFill="1" applyBorder="1" applyAlignment="1">
      <alignment horizontal="center" vertical="center" wrapText="1" readingOrder="1"/>
    </xf>
    <xf numFmtId="0" fontId="45" fillId="5" borderId="36" xfId="0" applyFont="1" applyFill="1" applyBorder="1" applyAlignment="1">
      <alignment horizontal="center" vertical="center" wrapText="1"/>
    </xf>
    <xf numFmtId="0" fontId="45" fillId="5" borderId="35" xfId="0" applyFont="1" applyFill="1" applyBorder="1" applyAlignment="1">
      <alignment horizontal="center" vertical="center" wrapText="1"/>
    </xf>
    <xf numFmtId="0" fontId="25" fillId="0" borderId="7" xfId="2" applyFont="1" applyBorder="1" applyAlignment="1">
      <alignment horizontal="left" vertical="center" wrapText="1" readingOrder="1"/>
    </xf>
    <xf numFmtId="0" fontId="45" fillId="5" borderId="7" xfId="0" applyFont="1" applyFill="1" applyBorder="1" applyAlignment="1">
      <alignment horizontal="center" vertical="center" wrapText="1"/>
    </xf>
    <xf numFmtId="165" fontId="29" fillId="0" borderId="0" xfId="17" applyNumberFormat="1" applyFont="1"/>
    <xf numFmtId="166" fontId="31" fillId="5" borderId="6" xfId="18" applyNumberFormat="1" applyFont="1" applyFill="1" applyBorder="1" applyAlignment="1">
      <alignment horizontal="center" vertical="center" wrapText="1" readingOrder="1"/>
    </xf>
    <xf numFmtId="165" fontId="19" fillId="5" borderId="5" xfId="19" applyNumberFormat="1" applyFont="1" applyFill="1" applyBorder="1" applyAlignment="1">
      <alignment horizontal="center" vertical="center" wrapText="1" readingOrder="1"/>
    </xf>
    <xf numFmtId="165" fontId="34" fillId="0" borderId="4" xfId="17" applyNumberFormat="1" applyFont="1" applyBorder="1" applyAlignment="1">
      <alignment horizontal="center" vertical="center" wrapText="1" readingOrder="1"/>
    </xf>
    <xf numFmtId="165" fontId="34" fillId="6" borderId="4" xfId="17" applyNumberFormat="1" applyFont="1" applyFill="1" applyBorder="1" applyAlignment="1">
      <alignment horizontal="center" vertical="center" wrapText="1" readingOrder="1"/>
    </xf>
    <xf numFmtId="165" fontId="34" fillId="0" borderId="7" xfId="17" applyNumberFormat="1" applyFont="1" applyBorder="1" applyAlignment="1">
      <alignment horizontal="center" vertical="center" wrapText="1" readingOrder="1"/>
    </xf>
    <xf numFmtId="0" fontId="1" fillId="0" borderId="42" xfId="18" applyFont="1" applyBorder="1"/>
    <xf numFmtId="0" fontId="33" fillId="6" borderId="41" xfId="18" applyFont="1" applyFill="1" applyBorder="1" applyAlignment="1">
      <alignment horizontal="left" vertical="center" wrapText="1" readingOrder="1"/>
    </xf>
    <xf numFmtId="0" fontId="1" fillId="0" borderId="43" xfId="18" applyFont="1" applyBorder="1"/>
    <xf numFmtId="0" fontId="31" fillId="5" borderId="41" xfId="18" applyFont="1" applyFill="1" applyBorder="1" applyAlignment="1">
      <alignment horizontal="left" vertical="center" wrapText="1" readingOrder="1"/>
    </xf>
    <xf numFmtId="165" fontId="34" fillId="0" borderId="41" xfId="17" applyNumberFormat="1" applyFont="1" applyBorder="1" applyAlignment="1">
      <alignment horizontal="center" vertical="center" wrapText="1" readingOrder="1"/>
    </xf>
    <xf numFmtId="165" fontId="33" fillId="6" borderId="41" xfId="17" applyNumberFormat="1" applyFont="1" applyFill="1" applyBorder="1" applyAlignment="1">
      <alignment horizontal="center" vertical="center" wrapText="1" readingOrder="1"/>
    </xf>
    <xf numFmtId="165" fontId="33" fillId="0" borderId="41" xfId="17" applyNumberFormat="1" applyFont="1" applyBorder="1" applyAlignment="1">
      <alignment horizontal="center" vertical="center" wrapText="1" readingOrder="1"/>
    </xf>
    <xf numFmtId="165" fontId="34" fillId="0" borderId="42" xfId="17" applyNumberFormat="1" applyFont="1" applyBorder="1" applyAlignment="1">
      <alignment horizontal="center" vertical="center" wrapText="1" readingOrder="1"/>
    </xf>
    <xf numFmtId="165" fontId="34" fillId="6" borderId="41" xfId="17" applyNumberFormat="1" applyFont="1" applyFill="1" applyBorder="1" applyAlignment="1">
      <alignment horizontal="center" vertical="center" wrapText="1" readingOrder="1"/>
    </xf>
    <xf numFmtId="164" fontId="33" fillId="0" borderId="40" xfId="21" applyNumberFormat="1" applyFont="1" applyBorder="1" applyAlignment="1">
      <alignment horizontal="center" vertical="center" wrapText="1" readingOrder="1"/>
    </xf>
    <xf numFmtId="164" fontId="33" fillId="0" borderId="4" xfId="21" applyNumberFormat="1" applyFont="1" applyBorder="1" applyAlignment="1">
      <alignment horizontal="center" vertical="center" wrapText="1" readingOrder="1"/>
    </xf>
    <xf numFmtId="164" fontId="33" fillId="6" borderId="40" xfId="21" applyNumberFormat="1" applyFont="1" applyFill="1" applyBorder="1" applyAlignment="1">
      <alignment horizontal="center" vertical="center" wrapText="1" readingOrder="1"/>
    </xf>
    <xf numFmtId="164" fontId="33" fillId="6" borderId="4" xfId="21" applyNumberFormat="1" applyFont="1" applyFill="1" applyBorder="1" applyAlignment="1">
      <alignment horizontal="center" vertical="center" wrapText="1" readingOrder="1"/>
    </xf>
    <xf numFmtId="164" fontId="33" fillId="0" borderId="7" xfId="21" applyNumberFormat="1" applyFont="1" applyBorder="1" applyAlignment="1">
      <alignment horizontal="center" vertical="center" wrapText="1" readingOrder="1"/>
    </xf>
    <xf numFmtId="165" fontId="33" fillId="3" borderId="13" xfId="17" applyNumberFormat="1" applyFont="1" applyFill="1" applyBorder="1" applyAlignment="1">
      <alignment horizontal="center" vertical="center" wrapText="1" readingOrder="1"/>
    </xf>
    <xf numFmtId="165" fontId="33" fillId="6" borderId="4" xfId="17" applyNumberFormat="1" applyFont="1" applyFill="1" applyBorder="1" applyAlignment="1">
      <alignment horizontal="center" vertical="center" wrapText="1" readingOrder="1"/>
    </xf>
    <xf numFmtId="165" fontId="33" fillId="3" borderId="4" xfId="17" applyNumberFormat="1" applyFont="1" applyFill="1" applyBorder="1" applyAlignment="1">
      <alignment horizontal="center" vertical="center" wrapText="1" readingOrder="1"/>
    </xf>
    <xf numFmtId="165" fontId="33" fillId="6" borderId="14" xfId="17" applyNumberFormat="1" applyFont="1" applyFill="1" applyBorder="1" applyAlignment="1">
      <alignment horizontal="center" vertical="center" wrapText="1" readingOrder="1"/>
    </xf>
    <xf numFmtId="164" fontId="0" fillId="6" borderId="16" xfId="0" applyNumberFormat="1" applyFill="1" applyBorder="1" applyAlignment="1">
      <alignment horizontal="center" vertical="center"/>
    </xf>
    <xf numFmtId="167" fontId="33" fillId="6" borderId="30" xfId="18" applyNumberFormat="1" applyFont="1" applyFill="1" applyBorder="1" applyAlignment="1">
      <alignment horizontal="center" vertical="center" wrapText="1" readingOrder="1"/>
    </xf>
    <xf numFmtId="0" fontId="34" fillId="3" borderId="4" xfId="18" applyFont="1" applyFill="1" applyBorder="1" applyAlignment="1">
      <alignment horizontal="center" vertical="center" wrapText="1" readingOrder="1"/>
    </xf>
    <xf numFmtId="0" fontId="33" fillId="3" borderId="4" xfId="18" applyFont="1" applyFill="1" applyBorder="1" applyAlignment="1">
      <alignment horizontal="left" vertical="center" wrapText="1" readingOrder="1"/>
    </xf>
    <xf numFmtId="49" fontId="34" fillId="3" borderId="7" xfId="18" applyNumberFormat="1" applyFont="1" applyFill="1" applyBorder="1" applyAlignment="1">
      <alignment horizontal="center" vertical="center" wrapText="1" readingOrder="1"/>
    </xf>
    <xf numFmtId="49" fontId="2" fillId="6" borderId="22" xfId="0" applyNumberFormat="1" applyFont="1" applyFill="1" applyBorder="1" applyAlignment="1">
      <alignment horizontal="center" vertical="center"/>
    </xf>
    <xf numFmtId="0" fontId="2" fillId="6" borderId="22" xfId="0" applyFont="1" applyFill="1" applyBorder="1" applyAlignment="1">
      <alignment horizontal="left" vertical="center"/>
    </xf>
    <xf numFmtId="0" fontId="0" fillId="6" borderId="22" xfId="0" applyFill="1" applyBorder="1" applyAlignment="1">
      <alignment horizontal="left" vertical="center" wrapText="1"/>
    </xf>
    <xf numFmtId="167" fontId="21" fillId="3" borderId="31" xfId="0" applyNumberFormat="1" applyFont="1" applyFill="1" applyBorder="1" applyAlignment="1">
      <alignment horizontal="center" vertical="center"/>
    </xf>
    <xf numFmtId="0" fontId="42" fillId="6" borderId="4" xfId="18" applyFont="1" applyFill="1" applyBorder="1" applyAlignment="1">
      <alignment horizontal="left" vertical="center" wrapText="1" indent="3" readingOrder="1"/>
    </xf>
    <xf numFmtId="0" fontId="21" fillId="3" borderId="0" xfId="0" applyFont="1" applyFill="1" applyAlignment="1">
      <alignment horizontal="left" vertical="center" wrapText="1" indent="3"/>
    </xf>
    <xf numFmtId="0" fontId="0" fillId="3" borderId="2" xfId="0" applyFill="1" applyBorder="1" applyAlignment="1">
      <alignment wrapText="1"/>
    </xf>
    <xf numFmtId="0" fontId="44" fillId="3" borderId="0" xfId="2" applyFont="1" applyFill="1" applyBorder="1" applyAlignment="1"/>
    <xf numFmtId="0" fontId="0" fillId="3" borderId="3" xfId="0" applyFill="1" applyBorder="1" applyAlignment="1">
      <alignment wrapText="1"/>
    </xf>
    <xf numFmtId="3" fontId="0" fillId="3" borderId="44" xfId="0" applyNumberFormat="1" applyFill="1" applyBorder="1" applyAlignment="1">
      <alignment horizontal="center" vertical="center" wrapText="1"/>
    </xf>
    <xf numFmtId="164" fontId="0" fillId="3" borderId="45" xfId="0" applyNumberFormat="1" applyFill="1" applyBorder="1" applyAlignment="1">
      <alignment horizontal="center" vertical="center" wrapText="1"/>
    </xf>
    <xf numFmtId="3" fontId="0" fillId="3" borderId="17" xfId="0" applyNumberFormat="1" applyFill="1" applyBorder="1" applyAlignment="1">
      <alignment horizontal="center" vertical="center" wrapText="1"/>
    </xf>
    <xf numFmtId="164" fontId="0" fillId="3" borderId="29" xfId="0" applyNumberFormat="1" applyFill="1" applyBorder="1" applyAlignment="1">
      <alignment horizontal="center" vertical="center" wrapText="1"/>
    </xf>
    <xf numFmtId="0" fontId="0" fillId="3" borderId="44" xfId="0" applyFill="1" applyBorder="1" applyAlignment="1">
      <alignment horizontal="left" vertical="center" wrapText="1"/>
    </xf>
    <xf numFmtId="0" fontId="2" fillId="3" borderId="44" xfId="0" applyFont="1" applyFill="1" applyBorder="1" applyAlignment="1">
      <alignment horizontal="center" vertical="center" wrapText="1"/>
    </xf>
    <xf numFmtId="0" fontId="2" fillId="3" borderId="44" xfId="0" applyFont="1" applyFill="1" applyBorder="1" applyAlignment="1">
      <alignment vertical="center" wrapText="1"/>
    </xf>
    <xf numFmtId="0" fontId="0" fillId="3" borderId="10" xfId="0" applyFill="1" applyBorder="1" applyAlignment="1">
      <alignment horizontal="center" vertical="center" wrapText="1"/>
    </xf>
    <xf numFmtId="3" fontId="0" fillId="3" borderId="10" xfId="0" applyNumberFormat="1" applyFill="1" applyBorder="1" applyAlignment="1">
      <alignment horizontal="center" vertical="center" wrapText="1"/>
    </xf>
    <xf numFmtId="164" fontId="0" fillId="3" borderId="34" xfId="0" applyNumberFormat="1" applyFill="1" applyBorder="1" applyAlignment="1">
      <alignment horizontal="center" vertical="center" wrapText="1"/>
    </xf>
    <xf numFmtId="0" fontId="0" fillId="3" borderId="10" xfId="0" applyFill="1" applyBorder="1" applyAlignment="1">
      <alignment horizontal="left" vertical="center" wrapText="1"/>
    </xf>
    <xf numFmtId="164" fontId="0" fillId="3" borderId="0" xfId="0" applyNumberFormat="1" applyFill="1"/>
    <xf numFmtId="3" fontId="0" fillId="3" borderId="0" xfId="0" applyNumberFormat="1" applyFill="1"/>
    <xf numFmtId="168" fontId="0" fillId="3" borderId="16" xfId="0" applyNumberFormat="1" applyFill="1" applyBorder="1" applyAlignment="1">
      <alignment horizontal="center" vertical="center"/>
    </xf>
    <xf numFmtId="37" fontId="0" fillId="3" borderId="16" xfId="0" applyNumberFormat="1" applyFill="1" applyBorder="1" applyAlignment="1">
      <alignment horizontal="center" vertical="center"/>
    </xf>
    <xf numFmtId="37" fontId="33" fillId="6" borderId="12" xfId="18" applyNumberFormat="1" applyFont="1" applyFill="1" applyBorder="1" applyAlignment="1">
      <alignment horizontal="center" vertical="center" wrapText="1" readingOrder="1"/>
    </xf>
    <xf numFmtId="37" fontId="0" fillId="3" borderId="0" xfId="0" applyNumberFormat="1" applyFill="1" applyAlignment="1">
      <alignment horizontal="center" vertical="center"/>
    </xf>
    <xf numFmtId="37" fontId="33" fillId="6" borderId="4" xfId="18" applyNumberFormat="1" applyFont="1" applyFill="1" applyBorder="1" applyAlignment="1">
      <alignment horizontal="center" vertical="center" wrapText="1" readingOrder="1"/>
    </xf>
    <xf numFmtId="168" fontId="31" fillId="5" borderId="4" xfId="18" applyNumberFormat="1" applyFont="1" applyFill="1" applyBorder="1" applyAlignment="1">
      <alignment horizontal="center" vertical="center" wrapText="1" readingOrder="1"/>
    </xf>
    <xf numFmtId="0" fontId="2" fillId="3" borderId="0" xfId="0" applyFont="1" applyFill="1"/>
    <xf numFmtId="168" fontId="31" fillId="5" borderId="27" xfId="18" applyNumberFormat="1" applyFont="1" applyFill="1" applyBorder="1" applyAlignment="1">
      <alignment horizontal="center" vertical="center" wrapText="1" readingOrder="1"/>
    </xf>
    <xf numFmtId="0" fontId="24" fillId="6" borderId="4" xfId="18" applyFont="1" applyFill="1" applyBorder="1" applyAlignment="1">
      <alignment horizontal="center" vertical="center" wrapText="1" readingOrder="1"/>
    </xf>
    <xf numFmtId="0" fontId="24" fillId="3" borderId="22" xfId="0" applyFont="1" applyFill="1" applyBorder="1" applyAlignment="1">
      <alignment horizontal="center" vertical="center" wrapText="1"/>
    </xf>
    <xf numFmtId="168" fontId="19" fillId="5" borderId="31" xfId="18" applyNumberFormat="1" applyFont="1" applyFill="1" applyBorder="1" applyAlignment="1">
      <alignment horizontal="center" vertical="center" wrapText="1" readingOrder="1"/>
    </xf>
    <xf numFmtId="0" fontId="21" fillId="3" borderId="0" xfId="0" applyFont="1" applyFill="1" applyAlignment="1">
      <alignment horizontal="left" vertical="top" wrapText="1"/>
    </xf>
    <xf numFmtId="0" fontId="0" fillId="3" borderId="0" xfId="0" applyFill="1" applyAlignment="1">
      <alignment vertical="top"/>
    </xf>
    <xf numFmtId="37" fontId="33" fillId="3" borderId="4" xfId="18" applyNumberFormat="1" applyFont="1" applyFill="1" applyBorder="1" applyAlignment="1">
      <alignment horizontal="center" vertical="center" wrapText="1" readingOrder="1"/>
    </xf>
    <xf numFmtId="0" fontId="2" fillId="6" borderId="16" xfId="0" applyFont="1" applyFill="1" applyBorder="1" applyAlignment="1">
      <alignment vertical="center"/>
    </xf>
    <xf numFmtId="0" fontId="0" fillId="6" borderId="16" xfId="0" applyFill="1" applyBorder="1"/>
    <xf numFmtId="0" fontId="2" fillId="3" borderId="16" xfId="0" applyFont="1" applyFill="1" applyBorder="1" applyAlignment="1">
      <alignment vertical="center"/>
    </xf>
    <xf numFmtId="170" fontId="0" fillId="0" borderId="44" xfId="0" applyNumberFormat="1" applyBorder="1" applyAlignment="1">
      <alignment horizontal="center" vertical="center" wrapText="1"/>
    </xf>
    <xf numFmtId="4" fontId="25" fillId="0" borderId="4" xfId="18" applyNumberFormat="1" applyFont="1" applyBorder="1" applyAlignment="1">
      <alignment horizontal="center" vertical="center" wrapText="1" readingOrder="1"/>
    </xf>
    <xf numFmtId="170" fontId="0" fillId="0" borderId="16" xfId="0" applyNumberFormat="1" applyBorder="1" applyAlignment="1">
      <alignment horizontal="center" vertical="center" wrapText="1"/>
    </xf>
    <xf numFmtId="170" fontId="0" fillId="0" borderId="39" xfId="0" applyNumberFormat="1" applyBorder="1" applyAlignment="1">
      <alignment horizontal="center" vertical="center" wrapText="1"/>
    </xf>
    <xf numFmtId="0" fontId="24" fillId="0" borderId="17" xfId="2" applyFont="1" applyBorder="1" applyAlignment="1">
      <alignment horizontal="left" vertical="center" wrapText="1" readingOrder="1"/>
    </xf>
    <xf numFmtId="164" fontId="33" fillId="0" borderId="17" xfId="18" applyNumberFormat="1" applyFont="1" applyBorder="1" applyAlignment="1">
      <alignment horizontal="center" vertical="center" wrapText="1" readingOrder="1"/>
    </xf>
    <xf numFmtId="0" fontId="24" fillId="0" borderId="22" xfId="2" applyFont="1" applyBorder="1" applyAlignment="1">
      <alignment horizontal="left" vertical="center" wrapText="1" readingOrder="1"/>
    </xf>
    <xf numFmtId="170" fontId="0" fillId="0" borderId="17" xfId="0" applyNumberFormat="1" applyBorder="1" applyAlignment="1">
      <alignment horizontal="center" vertical="center" wrapText="1"/>
    </xf>
    <xf numFmtId="0" fontId="24" fillId="0" borderId="16" xfId="2" applyFont="1" applyBorder="1" applyAlignment="1">
      <alignment horizontal="left" vertical="center" wrapText="1" readingOrder="1"/>
    </xf>
    <xf numFmtId="164" fontId="33" fillId="0" borderId="16" xfId="18" applyNumberFormat="1" applyFont="1" applyBorder="1" applyAlignment="1">
      <alignment horizontal="center" vertical="center" wrapText="1" readingOrder="1"/>
    </xf>
    <xf numFmtId="4" fontId="24" fillId="0" borderId="4" xfId="18" applyNumberFormat="1" applyFont="1" applyBorder="1" applyAlignment="1">
      <alignment horizontal="center" vertical="center" wrapText="1" readingOrder="1"/>
    </xf>
    <xf numFmtId="0" fontId="24" fillId="0" borderId="44" xfId="2" applyFont="1" applyBorder="1" applyAlignment="1">
      <alignment horizontal="left" vertical="center" wrapText="1" readingOrder="1"/>
    </xf>
    <xf numFmtId="164" fontId="33" fillId="0" borderId="44" xfId="18" applyNumberFormat="1" applyFont="1" applyBorder="1" applyAlignment="1">
      <alignment horizontal="center" vertical="center" wrapText="1" readingOrder="1"/>
    </xf>
    <xf numFmtId="4" fontId="34" fillId="6" borderId="4" xfId="18" applyNumberFormat="1" applyFont="1" applyFill="1" applyBorder="1" applyAlignment="1">
      <alignment horizontal="center" vertical="center" wrapText="1" readingOrder="1"/>
    </xf>
    <xf numFmtId="170" fontId="33" fillId="9" borderId="11" xfId="0" applyNumberFormat="1" applyFont="1" applyFill="1" applyBorder="1" applyAlignment="1">
      <alignment horizontal="center" vertical="center" wrapText="1"/>
    </xf>
    <xf numFmtId="170" fontId="33" fillId="9" borderId="39" xfId="0" applyNumberFormat="1" applyFont="1" applyFill="1" applyBorder="1" applyAlignment="1">
      <alignment horizontal="center" vertical="center" wrapText="1"/>
    </xf>
    <xf numFmtId="164" fontId="34" fillId="0" borderId="22" xfId="18" applyNumberFormat="1" applyFont="1" applyBorder="1" applyAlignment="1">
      <alignment horizontal="center" vertical="center" wrapText="1" readingOrder="1"/>
    </xf>
    <xf numFmtId="0" fontId="49" fillId="9" borderId="17" xfId="0" applyFont="1" applyFill="1" applyBorder="1" applyAlignment="1">
      <alignment horizontal="center" vertical="center"/>
    </xf>
    <xf numFmtId="0" fontId="50" fillId="9" borderId="39" xfId="0" applyFont="1" applyFill="1" applyBorder="1" applyAlignment="1">
      <alignment horizontal="left" vertical="center"/>
    </xf>
    <xf numFmtId="4" fontId="19" fillId="5" borderId="4" xfId="18" applyNumberFormat="1" applyFont="1" applyFill="1" applyBorder="1" applyAlignment="1">
      <alignment horizontal="center" vertical="center" wrapText="1" readingOrder="1"/>
    </xf>
    <xf numFmtId="170" fontId="25" fillId="0" borderId="7" xfId="2" applyNumberFormat="1" applyFont="1" applyBorder="1" applyAlignment="1">
      <alignment horizontal="center" vertical="center" wrapText="1" readingOrder="1"/>
    </xf>
    <xf numFmtId="170" fontId="24" fillId="0" borderId="7" xfId="2" applyNumberFormat="1" applyFont="1" applyBorder="1" applyAlignment="1">
      <alignment horizontal="center" vertical="center" wrapText="1" readingOrder="1"/>
    </xf>
    <xf numFmtId="0" fontId="33" fillId="0" borderId="27" xfId="18" applyFont="1" applyBorder="1" applyAlignment="1">
      <alignment horizontal="center" vertical="center" wrapText="1" readingOrder="1"/>
    </xf>
    <xf numFmtId="167" fontId="0" fillId="6" borderId="31" xfId="0" applyNumberFormat="1" applyFill="1" applyBorder="1" applyAlignment="1">
      <alignment horizontal="center" vertical="center"/>
    </xf>
    <xf numFmtId="3" fontId="0" fillId="6" borderId="4" xfId="0" applyNumberFormat="1" applyFill="1" applyBorder="1" applyAlignment="1">
      <alignment horizontal="center" vertical="center"/>
    </xf>
    <xf numFmtId="167" fontId="33" fillId="0" borderId="27" xfId="18" applyNumberFormat="1" applyFont="1" applyBorder="1" applyAlignment="1">
      <alignment horizontal="center" vertical="center" wrapText="1" readingOrder="1"/>
    </xf>
    <xf numFmtId="3" fontId="33" fillId="0" borderId="4" xfId="18" applyNumberFormat="1" applyFont="1" applyBorder="1" applyAlignment="1">
      <alignment horizontal="center" vertical="center" wrapText="1" readingOrder="1"/>
    </xf>
    <xf numFmtId="167" fontId="0" fillId="6" borderId="32" xfId="0" applyNumberFormat="1" applyFill="1" applyBorder="1" applyAlignment="1">
      <alignment horizontal="center" vertical="center"/>
    </xf>
    <xf numFmtId="3" fontId="0" fillId="6" borderId="22" xfId="0" applyNumberFormat="1" applyFill="1" applyBorder="1" applyAlignment="1">
      <alignment horizontal="center" vertical="center"/>
    </xf>
    <xf numFmtId="3" fontId="0" fillId="3" borderId="4" xfId="0" applyNumberFormat="1" applyFill="1" applyBorder="1" applyAlignment="1">
      <alignment horizontal="center" vertical="center" wrapText="1"/>
    </xf>
    <xf numFmtId="37" fontId="0" fillId="3" borderId="4" xfId="0" applyNumberFormat="1" applyFill="1" applyBorder="1" applyAlignment="1">
      <alignment horizontal="center" vertical="center"/>
    </xf>
    <xf numFmtId="167" fontId="0" fillId="3" borderId="32" xfId="0" applyNumberFormat="1" applyFill="1" applyBorder="1" applyAlignment="1">
      <alignment horizontal="center" vertical="center"/>
    </xf>
    <xf numFmtId="16" fontId="34" fillId="6" borderId="4" xfId="18" quotePrefix="1" applyNumberFormat="1" applyFont="1" applyFill="1" applyBorder="1" applyAlignment="1">
      <alignment horizontal="center" vertical="center" wrapText="1" readingOrder="1"/>
    </xf>
    <xf numFmtId="0" fontId="2" fillId="3" borderId="10" xfId="0" quotePrefix="1" applyFont="1" applyFill="1" applyBorder="1" applyAlignment="1">
      <alignment horizontal="center" vertical="center" wrapText="1"/>
    </xf>
    <xf numFmtId="0" fontId="34" fillId="6" borderId="4" xfId="18" quotePrefix="1" applyFont="1" applyFill="1" applyBorder="1" applyAlignment="1">
      <alignment horizontal="center" vertical="center" wrapText="1" readingOrder="1"/>
    </xf>
    <xf numFmtId="16" fontId="2" fillId="3" borderId="10" xfId="0" quotePrefix="1" applyNumberFormat="1" applyFont="1" applyFill="1" applyBorder="1" applyAlignment="1">
      <alignment horizontal="center" vertical="center" wrapText="1"/>
    </xf>
    <xf numFmtId="167" fontId="34" fillId="6" borderId="4" xfId="18" quotePrefix="1" applyNumberFormat="1" applyFont="1" applyFill="1" applyBorder="1" applyAlignment="1">
      <alignment horizontal="center" vertical="center" wrapText="1" readingOrder="1"/>
    </xf>
    <xf numFmtId="16" fontId="2" fillId="3" borderId="44" xfId="0" quotePrefix="1" applyNumberFormat="1" applyFont="1" applyFill="1" applyBorder="1" applyAlignment="1">
      <alignment horizontal="center" vertical="center" wrapText="1"/>
    </xf>
    <xf numFmtId="0" fontId="34" fillId="6" borderId="12" xfId="18" quotePrefix="1" applyFont="1" applyFill="1" applyBorder="1" applyAlignment="1">
      <alignment horizontal="center" vertical="center" wrapText="1" readingOrder="1"/>
    </xf>
    <xf numFmtId="0" fontId="24" fillId="3" borderId="22" xfId="0" quotePrefix="1" applyFont="1" applyFill="1" applyBorder="1" applyAlignment="1">
      <alignment horizontal="center" vertical="center" wrapText="1"/>
    </xf>
    <xf numFmtId="0" fontId="34" fillId="3" borderId="4" xfId="18" quotePrefix="1" applyFont="1" applyFill="1" applyBorder="1" applyAlignment="1">
      <alignment horizontal="center" vertical="center" wrapText="1" readingOrder="1"/>
    </xf>
    <xf numFmtId="0" fontId="2" fillId="3" borderId="0" xfId="0" quotePrefix="1" applyFont="1" applyFill="1" applyAlignment="1">
      <alignment horizontal="center" vertical="center" wrapText="1"/>
    </xf>
    <xf numFmtId="16" fontId="2" fillId="3" borderId="0" xfId="0" quotePrefix="1" applyNumberFormat="1" applyFont="1" applyFill="1" applyAlignment="1">
      <alignment horizontal="center" vertical="center" wrapText="1"/>
    </xf>
    <xf numFmtId="0" fontId="2" fillId="3" borderId="22" xfId="0" quotePrefix="1" applyFont="1" applyFill="1" applyBorder="1" applyAlignment="1">
      <alignment horizontal="center" vertical="center" wrapText="1"/>
    </xf>
    <xf numFmtId="171" fontId="33" fillId="6" borderId="4" xfId="18" applyNumberFormat="1" applyFont="1" applyFill="1" applyBorder="1" applyAlignment="1">
      <alignment horizontal="center" vertical="center" wrapText="1" readingOrder="1"/>
    </xf>
    <xf numFmtId="171" fontId="33" fillId="0" borderId="4" xfId="18" applyNumberFormat="1" applyFont="1" applyBorder="1" applyAlignment="1">
      <alignment horizontal="center" vertical="center" wrapText="1" readingOrder="1"/>
    </xf>
    <xf numFmtId="171" fontId="33" fillId="6" borderId="14" xfId="18" applyNumberFormat="1" applyFont="1" applyFill="1" applyBorder="1" applyAlignment="1">
      <alignment horizontal="center" vertical="center" wrapText="1" readingOrder="1"/>
    </xf>
    <xf numFmtId="171" fontId="33" fillId="3" borderId="13" xfId="18" applyNumberFormat="1" applyFont="1" applyFill="1" applyBorder="1" applyAlignment="1">
      <alignment horizontal="center" vertical="center" wrapText="1" readingOrder="1"/>
    </xf>
    <xf numFmtId="0" fontId="17" fillId="0" borderId="0" xfId="0" applyFont="1"/>
    <xf numFmtId="168" fontId="0" fillId="3" borderId="47" xfId="0" applyNumberFormat="1" applyFill="1" applyBorder="1" applyAlignment="1">
      <alignment horizontal="center" vertical="center"/>
    </xf>
    <xf numFmtId="168" fontId="33" fillId="6" borderId="47" xfId="18" applyNumberFormat="1" applyFont="1" applyFill="1" applyBorder="1" applyAlignment="1">
      <alignment horizontal="center" vertical="center" wrapText="1" readingOrder="1"/>
    </xf>
    <xf numFmtId="0" fontId="33" fillId="3" borderId="41" xfId="18" applyFont="1" applyFill="1" applyBorder="1" applyAlignment="1">
      <alignment horizontal="left" vertical="center" wrapText="1" readingOrder="1"/>
    </xf>
    <xf numFmtId="168" fontId="33" fillId="6" borderId="40" xfId="18" applyNumberFormat="1" applyFont="1" applyFill="1" applyBorder="1" applyAlignment="1">
      <alignment horizontal="center" vertical="center" wrapText="1" readingOrder="1"/>
    </xf>
    <xf numFmtId="168" fontId="0" fillId="3" borderId="49" xfId="0" applyNumberFormat="1" applyFill="1" applyBorder="1" applyAlignment="1">
      <alignment horizontal="center" vertical="center"/>
    </xf>
    <xf numFmtId="0" fontId="45" fillId="5" borderId="50" xfId="0" applyFont="1" applyFill="1" applyBorder="1" applyAlignment="1">
      <alignment horizontal="center" vertical="center" wrapText="1"/>
    </xf>
    <xf numFmtId="168" fontId="31" fillId="5" borderId="33" xfId="18" applyNumberFormat="1" applyFont="1" applyFill="1" applyBorder="1" applyAlignment="1">
      <alignment horizontal="center" vertical="center" wrapText="1" readingOrder="1"/>
    </xf>
    <xf numFmtId="37" fontId="31" fillId="5" borderId="23" xfId="18" applyNumberFormat="1" applyFont="1" applyFill="1" applyBorder="1" applyAlignment="1">
      <alignment horizontal="center" vertical="center" wrapText="1" readingOrder="1"/>
    </xf>
    <xf numFmtId="168" fontId="33" fillId="3" borderId="27" xfId="18" applyNumberFormat="1" applyFont="1" applyFill="1" applyBorder="1" applyAlignment="1">
      <alignment horizontal="center" vertical="center" wrapText="1" readingOrder="1"/>
    </xf>
    <xf numFmtId="168" fontId="33" fillId="6" borderId="27" xfId="18" applyNumberFormat="1" applyFont="1" applyFill="1" applyBorder="1" applyAlignment="1">
      <alignment horizontal="center" vertical="center" wrapText="1" readingOrder="1"/>
    </xf>
    <xf numFmtId="3" fontId="19" fillId="5" borderId="0" xfId="18" applyNumberFormat="1" applyFont="1" applyFill="1" applyAlignment="1">
      <alignment horizontal="center" vertical="center" wrapText="1" readingOrder="1"/>
    </xf>
    <xf numFmtId="168" fontId="0" fillId="3" borderId="31" xfId="0" applyNumberFormat="1" applyFill="1" applyBorder="1" applyAlignment="1">
      <alignment horizontal="center" vertical="center"/>
    </xf>
    <xf numFmtId="168" fontId="0" fillId="3" borderId="27" xfId="0" applyNumberFormat="1" applyFill="1" applyBorder="1" applyAlignment="1">
      <alignment horizontal="center" vertical="center"/>
    </xf>
    <xf numFmtId="0" fontId="0" fillId="3" borderId="51" xfId="0" applyFill="1" applyBorder="1" applyAlignment="1">
      <alignment horizontal="center" vertical="center" wrapText="1"/>
    </xf>
    <xf numFmtId="0" fontId="33" fillId="6" borderId="24" xfId="18" applyFont="1" applyFill="1" applyBorder="1" applyAlignment="1">
      <alignment horizontal="center" vertical="center" wrapText="1" readingOrder="1"/>
    </xf>
    <xf numFmtId="0" fontId="0" fillId="3" borderId="52" xfId="0" applyFill="1" applyBorder="1" applyAlignment="1">
      <alignment horizontal="left" vertical="center" wrapText="1"/>
    </xf>
    <xf numFmtId="0" fontId="33" fillId="6" borderId="24" xfId="18" applyFont="1" applyFill="1" applyBorder="1" applyAlignment="1">
      <alignment horizontal="left" vertical="center" wrapText="1" readingOrder="1"/>
    </xf>
    <xf numFmtId="0" fontId="0" fillId="3" borderId="52" xfId="0" applyFill="1" applyBorder="1" applyAlignment="1">
      <alignment horizontal="center" vertical="center" wrapText="1"/>
    </xf>
    <xf numFmtId="0" fontId="0" fillId="3" borderId="53" xfId="0" applyFill="1" applyBorder="1" applyAlignment="1">
      <alignment horizontal="center" vertical="center" wrapText="1"/>
    </xf>
    <xf numFmtId="169" fontId="19" fillId="5" borderId="0" xfId="18" applyNumberFormat="1" applyFont="1" applyFill="1" applyAlignment="1">
      <alignment horizontal="center" vertical="center" wrapText="1" readingOrder="1"/>
    </xf>
    <xf numFmtId="0" fontId="0" fillId="3" borderId="16" xfId="0" applyFill="1" applyBorder="1" applyAlignment="1">
      <alignment vertical="center"/>
    </xf>
    <xf numFmtId="0" fontId="0" fillId="6" borderId="16" xfId="0" applyFill="1" applyBorder="1" applyAlignment="1">
      <alignment vertical="center"/>
    </xf>
    <xf numFmtId="164" fontId="19" fillId="5" borderId="11" xfId="0" applyNumberFormat="1" applyFont="1" applyFill="1" applyBorder="1" applyAlignment="1">
      <alignment horizontal="center" vertical="center"/>
    </xf>
    <xf numFmtId="165" fontId="19" fillId="5" borderId="11" xfId="17" applyNumberFormat="1" applyFont="1" applyFill="1" applyBorder="1" applyAlignment="1">
      <alignment horizontal="center" vertical="center"/>
    </xf>
    <xf numFmtId="4" fontId="33" fillId="0" borderId="4" xfId="18" applyNumberFormat="1" applyFont="1" applyBorder="1" applyAlignment="1">
      <alignment horizontal="center" vertical="center" wrapText="1" readingOrder="1"/>
    </xf>
    <xf numFmtId="2" fontId="33" fillId="0" borderId="4" xfId="18" applyNumberFormat="1" applyFont="1" applyBorder="1" applyAlignment="1">
      <alignment horizontal="center" vertical="center" wrapText="1" readingOrder="1"/>
    </xf>
    <xf numFmtId="164" fontId="34" fillId="0" borderId="4" xfId="18" applyNumberFormat="1" applyFont="1" applyBorder="1" applyAlignment="1">
      <alignment horizontal="center" vertical="center" wrapText="1" readingOrder="1"/>
    </xf>
    <xf numFmtId="2" fontId="33" fillId="0" borderId="22" xfId="18" applyNumberFormat="1" applyFont="1" applyBorder="1" applyAlignment="1">
      <alignment horizontal="center" vertical="center" wrapText="1" readingOrder="1"/>
    </xf>
    <xf numFmtId="0" fontId="50" fillId="0" borderId="39" xfId="0" applyFont="1" applyBorder="1" applyAlignment="1">
      <alignment horizontal="left" vertical="center"/>
    </xf>
    <xf numFmtId="171" fontId="33" fillId="3" borderId="4" xfId="18" applyNumberFormat="1" applyFont="1" applyFill="1" applyBorder="1" applyAlignment="1">
      <alignment horizontal="center" vertical="center" wrapText="1" readingOrder="1"/>
    </xf>
    <xf numFmtId="0" fontId="24" fillId="0" borderId="17" xfId="2" applyFont="1" applyFill="1" applyBorder="1" applyAlignment="1">
      <alignment horizontal="left" vertical="center"/>
    </xf>
    <xf numFmtId="0" fontId="41" fillId="0" borderId="17" xfId="2" applyFont="1" applyFill="1" applyBorder="1" applyAlignment="1">
      <alignment horizontal="left" vertical="center"/>
    </xf>
    <xf numFmtId="0" fontId="24" fillId="3" borderId="17" xfId="2" applyFont="1" applyFill="1" applyBorder="1" applyAlignment="1">
      <alignment horizontal="left" vertical="center"/>
    </xf>
    <xf numFmtId="0" fontId="41" fillId="3" borderId="17" xfId="2" applyFont="1" applyFill="1" applyBorder="1" applyAlignment="1">
      <alignment horizontal="left" vertical="center"/>
    </xf>
    <xf numFmtId="0" fontId="19" fillId="5" borderId="28" xfId="18" applyFont="1" applyFill="1" applyBorder="1" applyAlignment="1">
      <alignment horizontal="center" vertical="center" wrapText="1" readingOrder="1"/>
    </xf>
    <xf numFmtId="0" fontId="19" fillId="5" borderId="48" xfId="18" applyFont="1" applyFill="1" applyBorder="1" applyAlignment="1">
      <alignment horizontal="center" vertical="center" wrapText="1" readingOrder="1"/>
    </xf>
    <xf numFmtId="0" fontId="19" fillId="5" borderId="32" xfId="18" applyFont="1" applyFill="1" applyBorder="1" applyAlignment="1">
      <alignment horizontal="center" vertical="center" wrapText="1" readingOrder="1"/>
    </xf>
    <xf numFmtId="164" fontId="19" fillId="5" borderId="4" xfId="21" applyNumberFormat="1" applyFont="1" applyFill="1" applyBorder="1" applyAlignment="1">
      <alignment horizontal="center" vertical="center" wrapText="1" readingOrder="1"/>
    </xf>
    <xf numFmtId="165" fontId="19" fillId="5" borderId="41" xfId="17" applyNumberFormat="1" applyFont="1" applyFill="1" applyBorder="1" applyAlignment="1">
      <alignment horizontal="center" vertical="center" wrapText="1" readingOrder="1"/>
    </xf>
    <xf numFmtId="165" fontId="19" fillId="5" borderId="4" xfId="17" applyNumberFormat="1" applyFont="1" applyFill="1" applyBorder="1" applyAlignment="1">
      <alignment horizontal="center" vertical="center" wrapText="1" readingOrder="1"/>
    </xf>
    <xf numFmtId="168" fontId="0" fillId="3" borderId="0" xfId="0" applyNumberFormat="1" applyFill="1" applyAlignment="1">
      <alignment horizontal="center" vertical="center"/>
    </xf>
    <xf numFmtId="0" fontId="25" fillId="6" borderId="12" xfId="18" applyFont="1" applyFill="1" applyBorder="1" applyAlignment="1">
      <alignment horizontal="left" vertical="center" wrapText="1" readingOrder="1"/>
    </xf>
    <xf numFmtId="0" fontId="33" fillId="3" borderId="0" xfId="0" applyFont="1" applyFill="1" applyAlignment="1">
      <alignment horizontal="left" vertical="center" wrapText="1"/>
    </xf>
    <xf numFmtId="0" fontId="25" fillId="6" borderId="4" xfId="18" applyFont="1" applyFill="1" applyBorder="1" applyAlignment="1">
      <alignment horizontal="left" vertical="center" wrapText="1" readingOrder="1"/>
    </xf>
    <xf numFmtId="0" fontId="25" fillId="3" borderId="0" xfId="0" applyFont="1" applyFill="1" applyAlignment="1">
      <alignment horizontal="left" vertical="center" wrapText="1"/>
    </xf>
    <xf numFmtId="0" fontId="33" fillId="3" borderId="7" xfId="18" applyFont="1" applyFill="1" applyBorder="1" applyAlignment="1">
      <alignment horizontal="left" vertical="center" wrapText="1" readingOrder="1"/>
    </xf>
    <xf numFmtId="0" fontId="33" fillId="0" borderId="24" xfId="18" applyFont="1" applyBorder="1" applyAlignment="1">
      <alignment horizontal="left" vertical="center" wrapText="1" readingOrder="1"/>
    </xf>
    <xf numFmtId="0" fontId="33" fillId="3" borderId="24" xfId="18" applyFont="1" applyFill="1" applyBorder="1" applyAlignment="1">
      <alignment horizontal="left" vertical="center" wrapText="1" readingOrder="1"/>
    </xf>
    <xf numFmtId="0" fontId="26" fillId="3" borderId="0" xfId="18" applyFill="1"/>
    <xf numFmtId="3" fontId="29" fillId="0" borderId="0" xfId="18" applyNumberFormat="1" applyFont="1"/>
    <xf numFmtId="0" fontId="21" fillId="0" borderId="0" xfId="0" applyFont="1" applyAlignment="1">
      <alignment vertical="center"/>
    </xf>
    <xf numFmtId="49" fontId="0" fillId="0" borderId="0" xfId="0" applyNumberFormat="1"/>
    <xf numFmtId="0" fontId="2" fillId="0" borderId="0" xfId="0" applyFont="1"/>
    <xf numFmtId="0" fontId="0" fillId="0" borderId="0" xfId="0" applyAlignment="1">
      <alignment vertical="top"/>
    </xf>
    <xf numFmtId="49" fontId="0" fillId="0" borderId="0" xfId="0" applyNumberFormat="1" applyAlignment="1">
      <alignment horizontal="center"/>
    </xf>
    <xf numFmtId="0" fontId="17" fillId="0" borderId="0" xfId="0" applyFont="1" applyFill="1"/>
    <xf numFmtId="0" fontId="31" fillId="5" borderId="20" xfId="18" applyFont="1" applyFill="1" applyBorder="1" applyAlignment="1">
      <alignment horizontal="left" vertical="center" wrapText="1" readingOrder="1"/>
    </xf>
    <xf numFmtId="0" fontId="25" fillId="0" borderId="0" xfId="1" applyFont="1" applyAlignment="1">
      <alignment horizontal="left" vertical="top" wrapText="1"/>
    </xf>
    <xf numFmtId="0" fontId="25" fillId="2" borderId="17" xfId="2" applyFont="1" applyFill="1" applyBorder="1" applyAlignment="1">
      <alignment horizontal="left" vertical="center" wrapText="1"/>
    </xf>
    <xf numFmtId="0" fontId="25" fillId="8" borderId="16" xfId="2" applyFont="1" applyFill="1" applyBorder="1" applyAlignment="1">
      <alignment horizontal="left" vertical="center" wrapText="1"/>
    </xf>
    <xf numFmtId="0" fontId="6" fillId="2" borderId="0" xfId="1" applyFont="1" applyFill="1" applyAlignment="1">
      <alignment horizontal="center"/>
    </xf>
    <xf numFmtId="0" fontId="7" fillId="0" borderId="17" xfId="2" applyFill="1" applyBorder="1" applyAlignment="1">
      <alignment horizontal="left"/>
    </xf>
    <xf numFmtId="0" fontId="22" fillId="2" borderId="0" xfId="1" applyFont="1" applyFill="1" applyAlignment="1">
      <alignment horizontal="left" vertical="center" wrapText="1"/>
    </xf>
    <xf numFmtId="0" fontId="25" fillId="2" borderId="0" xfId="1" applyFont="1" applyFill="1" applyAlignment="1">
      <alignment horizontal="left" vertical="top" wrapText="1"/>
    </xf>
    <xf numFmtId="0" fontId="25" fillId="3" borderId="17" xfId="2" applyFont="1" applyFill="1" applyBorder="1" applyAlignment="1">
      <alignment horizontal="left" vertical="center" wrapText="1"/>
    </xf>
    <xf numFmtId="0" fontId="19" fillId="5" borderId="11" xfId="0" applyFont="1" applyFill="1" applyBorder="1" applyAlignment="1">
      <alignment horizontal="center" vertical="center"/>
    </xf>
    <xf numFmtId="0" fontId="31" fillId="5" borderId="10" xfId="18" applyFont="1" applyFill="1" applyBorder="1" applyAlignment="1">
      <alignment horizontal="center" vertical="center" wrapText="1" readingOrder="1"/>
    </xf>
    <xf numFmtId="0" fontId="34" fillId="0" borderId="12" xfId="18" applyFont="1" applyBorder="1" applyAlignment="1">
      <alignment horizontal="left" vertical="center" wrapText="1" readingOrder="1"/>
    </xf>
    <xf numFmtId="0" fontId="34" fillId="7" borderId="18" xfId="18" applyFont="1" applyFill="1" applyBorder="1" applyAlignment="1">
      <alignment horizontal="center" vertical="center" wrapText="1" readingOrder="1"/>
    </xf>
    <xf numFmtId="0" fontId="34" fillId="7" borderId="12" xfId="18" applyFont="1" applyFill="1" applyBorder="1" applyAlignment="1">
      <alignment horizontal="center" vertical="center" wrapText="1" readingOrder="1"/>
    </xf>
    <xf numFmtId="0" fontId="34" fillId="7" borderId="19" xfId="18" applyFont="1" applyFill="1" applyBorder="1" applyAlignment="1">
      <alignment horizontal="center" vertical="center" wrapText="1" readingOrder="1"/>
    </xf>
    <xf numFmtId="0" fontId="31" fillId="5" borderId="4" xfId="18" applyFont="1" applyFill="1" applyBorder="1" applyAlignment="1">
      <alignment horizontal="center" vertical="center" wrapText="1" readingOrder="1"/>
    </xf>
    <xf numFmtId="0" fontId="34" fillId="7" borderId="18" xfId="18" applyFont="1" applyFill="1" applyBorder="1" applyAlignment="1">
      <alignment horizontal="center" vertical="center" readingOrder="1"/>
    </xf>
    <xf numFmtId="0" fontId="34" fillId="7" borderId="12" xfId="18" applyFont="1" applyFill="1" applyBorder="1" applyAlignment="1">
      <alignment horizontal="center" vertical="center" readingOrder="1"/>
    </xf>
    <xf numFmtId="0" fontId="34" fillId="7" borderId="19" xfId="18" applyFont="1" applyFill="1" applyBorder="1" applyAlignment="1">
      <alignment horizontal="center" vertical="center" readingOrder="1"/>
    </xf>
    <xf numFmtId="0" fontId="36" fillId="0" borderId="4" xfId="18" applyFont="1" applyBorder="1" applyAlignment="1">
      <alignment horizontal="center" vertical="center" wrapText="1" readingOrder="1"/>
    </xf>
    <xf numFmtId="0" fontId="24" fillId="7" borderId="7" xfId="18" applyFont="1" applyFill="1" applyBorder="1" applyAlignment="1">
      <alignment horizontal="center" vertical="center" wrapText="1" readingOrder="1"/>
    </xf>
    <xf numFmtId="0" fontId="24" fillId="7" borderId="6" xfId="18" applyFont="1" applyFill="1" applyBorder="1" applyAlignment="1">
      <alignment horizontal="center" vertical="center" wrapText="1" readingOrder="1"/>
    </xf>
    <xf numFmtId="0" fontId="24" fillId="7" borderId="4" xfId="18" applyFont="1" applyFill="1" applyBorder="1" applyAlignment="1">
      <alignment horizontal="center" vertical="center" wrapText="1" readingOrder="1"/>
    </xf>
    <xf numFmtId="0" fontId="24" fillId="7" borderId="5" xfId="18" applyFont="1" applyFill="1" applyBorder="1" applyAlignment="1">
      <alignment horizontal="center" vertical="center" wrapText="1" readingOrder="1"/>
    </xf>
    <xf numFmtId="0" fontId="34" fillId="0" borderId="4" xfId="18" applyFont="1" applyBorder="1" applyAlignment="1">
      <alignment horizontal="left" vertical="center" wrapText="1" readingOrder="1"/>
    </xf>
    <xf numFmtId="0" fontId="27" fillId="0" borderId="4" xfId="18" applyFont="1" applyBorder="1" applyAlignment="1">
      <alignment horizontal="center" vertical="center" wrapText="1" readingOrder="1"/>
    </xf>
    <xf numFmtId="0" fontId="24" fillId="0" borderId="37" xfId="2" applyFont="1" applyFill="1" applyBorder="1" applyAlignment="1">
      <alignment horizontal="center" vertical="center" wrapText="1" readingOrder="1"/>
    </xf>
    <xf numFmtId="0" fontId="24" fillId="0" borderId="36" xfId="2" applyFont="1" applyFill="1" applyBorder="1" applyAlignment="1">
      <alignment horizontal="center" vertical="center" wrapText="1" readingOrder="1"/>
    </xf>
    <xf numFmtId="0" fontId="24" fillId="0" borderId="46" xfId="2" applyFont="1" applyFill="1" applyBorder="1" applyAlignment="1">
      <alignment horizontal="center" vertical="center" wrapText="1" readingOrder="1"/>
    </xf>
    <xf numFmtId="0" fontId="24" fillId="0" borderId="20" xfId="2" applyFont="1" applyFill="1" applyBorder="1" applyAlignment="1">
      <alignment horizontal="center" vertical="center" wrapText="1" readingOrder="1"/>
    </xf>
    <xf numFmtId="0" fontId="24" fillId="0" borderId="0" xfId="2" applyFont="1" applyFill="1" applyBorder="1" applyAlignment="1">
      <alignment horizontal="center" vertical="center" wrapText="1" readingOrder="1"/>
    </xf>
    <xf numFmtId="0" fontId="24" fillId="0" borderId="17" xfId="2" applyFont="1" applyFill="1" applyBorder="1" applyAlignment="1">
      <alignment horizontal="center" vertical="center" wrapText="1" readingOrder="1"/>
    </xf>
    <xf numFmtId="0" fontId="24" fillId="0" borderId="7" xfId="2" applyFont="1" applyFill="1" applyBorder="1" applyAlignment="1">
      <alignment horizontal="center" vertical="center" wrapText="1" readingOrder="1"/>
    </xf>
    <xf numFmtId="0" fontId="24" fillId="0" borderId="12" xfId="2" applyFont="1" applyFill="1" applyBorder="1" applyAlignment="1">
      <alignment horizontal="center" vertical="center" wrapText="1" readingOrder="1"/>
    </xf>
    <xf numFmtId="0" fontId="24" fillId="0" borderId="38" xfId="2" applyFont="1" applyFill="1" applyBorder="1" applyAlignment="1">
      <alignment horizontal="center" vertical="center" wrapText="1" readingOrder="1"/>
    </xf>
    <xf numFmtId="0" fontId="31" fillId="5" borderId="4" xfId="18" applyFont="1" applyFill="1" applyBorder="1" applyAlignment="1">
      <alignment horizontal="left" vertical="center" wrapText="1" readingOrder="1"/>
    </xf>
    <xf numFmtId="0" fontId="24" fillId="6" borderId="4" xfId="2" applyFont="1" applyFill="1" applyBorder="1" applyAlignment="1">
      <alignment horizontal="left" vertical="center" wrapText="1" readingOrder="1"/>
    </xf>
    <xf numFmtId="0" fontId="37" fillId="3" borderId="4" xfId="18" applyFont="1" applyFill="1" applyBorder="1" applyAlignment="1">
      <alignment horizontal="center" vertical="center" wrapText="1" readingOrder="1"/>
    </xf>
    <xf numFmtId="0" fontId="37" fillId="3" borderId="27" xfId="18" applyFont="1" applyFill="1" applyBorder="1" applyAlignment="1">
      <alignment horizontal="center" vertical="center" wrapText="1" readingOrder="1"/>
    </xf>
    <xf numFmtId="0" fontId="37" fillId="3" borderId="24" xfId="18" applyFont="1" applyFill="1" applyBorder="1" applyAlignment="1">
      <alignment horizontal="center" vertical="center" wrapText="1" readingOrder="1"/>
    </xf>
    <xf numFmtId="0" fontId="37" fillId="3" borderId="40" xfId="18" applyFont="1" applyFill="1" applyBorder="1" applyAlignment="1">
      <alignment horizontal="center" vertical="center" wrapText="1" readingOrder="1"/>
    </xf>
    <xf numFmtId="49" fontId="21" fillId="3" borderId="0" xfId="0" applyNumberFormat="1" applyFont="1" applyFill="1" applyAlignment="1">
      <alignment horizontal="left" vertical="center" wrapText="1"/>
    </xf>
    <xf numFmtId="0" fontId="21" fillId="0" borderId="0" xfId="0" applyFont="1" applyAlignment="1">
      <alignment horizontal="left" wrapText="1"/>
    </xf>
    <xf numFmtId="0" fontId="32" fillId="5" borderId="4" xfId="18" applyFont="1" applyFill="1" applyBorder="1" applyAlignment="1">
      <alignment horizontal="center" vertical="center" wrapText="1" readingOrder="1"/>
    </xf>
    <xf numFmtId="0" fontId="21" fillId="3" borderId="0" xfId="0" applyFont="1" applyFill="1" applyAlignment="1">
      <alignment horizontal="left" vertical="top" wrapText="1"/>
    </xf>
    <xf numFmtId="0" fontId="21" fillId="3" borderId="0" xfId="0" applyFont="1" applyFill="1" applyAlignment="1">
      <alignment horizontal="left" vertical="top" wrapText="1" indent="2"/>
    </xf>
    <xf numFmtId="0" fontId="37" fillId="3" borderId="15" xfId="18" applyFont="1" applyFill="1" applyBorder="1" applyAlignment="1">
      <alignment horizontal="center" vertical="center" wrapText="1" readingOrder="1"/>
    </xf>
    <xf numFmtId="49" fontId="21" fillId="3" borderId="0" xfId="0" applyNumberFormat="1" applyFont="1" applyFill="1" applyAlignment="1">
      <alignment horizontal="left" wrapText="1"/>
    </xf>
    <xf numFmtId="49" fontId="21" fillId="3" borderId="2" xfId="0" applyNumberFormat="1" applyFont="1" applyFill="1" applyBorder="1" applyAlignment="1">
      <alignment horizontal="left" wrapText="1"/>
    </xf>
    <xf numFmtId="49" fontId="37" fillId="3" borderId="4" xfId="18" applyNumberFormat="1" applyFont="1" applyFill="1" applyBorder="1" applyAlignment="1">
      <alignment horizontal="center" vertical="center" wrapText="1" readingOrder="1"/>
    </xf>
    <xf numFmtId="0" fontId="37" fillId="3" borderId="23" xfId="18" applyFont="1" applyFill="1" applyBorder="1" applyAlignment="1">
      <alignment horizontal="center" vertical="center" wrapText="1" readingOrder="1"/>
    </xf>
    <xf numFmtId="0" fontId="37" fillId="3" borderId="33" xfId="18" applyFont="1" applyFill="1" applyBorder="1" applyAlignment="1">
      <alignment horizontal="center" vertical="center" wrapText="1" readingOrder="1"/>
    </xf>
    <xf numFmtId="49" fontId="21" fillId="3" borderId="0" xfId="0" applyNumberFormat="1" applyFont="1" applyFill="1" applyAlignment="1">
      <alignment horizontal="left"/>
    </xf>
    <xf numFmtId="0" fontId="19" fillId="5" borderId="20" xfId="1" applyFont="1" applyFill="1" applyBorder="1" applyAlignment="1">
      <alignment horizontal="left" vertical="center"/>
    </xf>
  </cellXfs>
  <cellStyles count="22">
    <cellStyle name="Comma 2" xfId="12" xr:uid="{6CE755A1-8FC8-4DA4-A5C5-DD77316F9579}"/>
    <cellStyle name="Comma 3" xfId="20" xr:uid="{CD11A5C4-BFFC-4C7D-9145-1D8A04771C77}"/>
    <cellStyle name="H1" xfId="6" xr:uid="{B67619BD-0296-4BB1-B6C0-DBA095CBC63A}"/>
    <cellStyle name="H2" xfId="7" xr:uid="{E5F2BCDE-C3FA-483B-8FC6-7F968AC100C2}"/>
    <cellStyle name="H3" xfId="8" xr:uid="{4B9F2E0A-BEBE-4D97-AFD3-AF60AF0A2DC3}"/>
    <cellStyle name="Header" xfId="11" xr:uid="{937C80A2-8EC9-4F5A-B6C2-11AD78091E72}"/>
    <cellStyle name="Hyperlink 2" xfId="10" xr:uid="{4EF1D6D6-691B-461A-946B-EDEC537B60B4}"/>
    <cellStyle name="Komma 2" xfId="4" xr:uid="{9FEE66A3-5253-4565-ADFE-C347FE01C51E}"/>
    <cellStyle name="Link" xfId="2" builtinId="8"/>
    <cellStyle name="Link 2" xfId="5" xr:uid="{AA20CC83-06D1-4A68-9A43-41FE24A0A09F}"/>
    <cellStyle name="Normal 2" xfId="9" xr:uid="{00C3715A-1C24-4682-AC87-10B512180697}"/>
    <cellStyle name="Normal 6" xfId="14" xr:uid="{225D541D-012C-4B24-8E8F-324550408100}"/>
    <cellStyle name="Prozent" xfId="17" builtinId="5"/>
    <cellStyle name="Prozent 2" xfId="13" xr:uid="{94CAC7A3-8B1C-42EA-9D48-B64A5B1FE4D5}"/>
    <cellStyle name="Prozent 2 2" xfId="19" xr:uid="{45702794-69AC-4B6C-A8A5-2977600F1FE8}"/>
    <cellStyle name="Prozent 3" xfId="16" xr:uid="{475D611A-5A35-400C-854B-54BFA988FF59}"/>
    <cellStyle name="Standard" xfId="0" builtinId="0"/>
    <cellStyle name="Standard 2" xfId="1" xr:uid="{3E6401D0-6CA5-446A-AFA4-6480E2A80031}"/>
    <cellStyle name="Standard 2 2" xfId="18" xr:uid="{3D75647B-A30D-4934-84DC-384AAE0C9DFC}"/>
    <cellStyle name="Standard 2 3" xfId="21" xr:uid="{A25FD972-99F8-4734-BDC7-07AF61B36C12}"/>
    <cellStyle name="Standard 3" xfId="3" xr:uid="{490F9B76-2811-4DA2-8F89-2E4A4CDB8E68}"/>
    <cellStyle name="Standard 4" xfId="15" xr:uid="{425E0176-0897-4E71-B89B-76FF248B6F13}"/>
  </cellStyles>
  <dxfs count="14">
    <dxf>
      <fill>
        <patternFill patternType="solid">
          <fgColor rgb="FFEDEDED"/>
          <bgColor rgb="FFEDEDED"/>
        </patternFill>
      </fill>
    </dxf>
    <dxf>
      <fill>
        <patternFill patternType="solid">
          <fgColor rgb="FFEDEDED"/>
          <bgColor rgb="FFEDEDED"/>
        </patternFill>
      </fill>
    </dxf>
    <dxf>
      <font>
        <b/>
        <color rgb="FF000000"/>
      </font>
    </dxf>
    <dxf>
      <font>
        <b/>
        <color rgb="FF000000"/>
      </font>
    </dxf>
    <dxf>
      <font>
        <b/>
        <color rgb="FF000000"/>
      </font>
      <border>
        <top style="double">
          <color rgb="FFA5A5A5"/>
        </top>
      </border>
    </dxf>
    <dxf>
      <font>
        <b/>
        <color rgb="FFFFFFFF"/>
      </font>
      <fill>
        <patternFill patternType="solid">
          <fgColor rgb="FFA5A5A5"/>
          <bgColor rgb="FFA5A5A5"/>
        </patternFill>
      </fill>
    </dxf>
    <dxf>
      <font>
        <color rgb="FF000000"/>
      </font>
      <border>
        <left style="thin">
          <color rgb="FFC9C9C9"/>
        </left>
        <right style="thin">
          <color rgb="FFC9C9C9"/>
        </right>
        <top style="thin">
          <color rgb="FFC9C9C9"/>
        </top>
        <bottom style="thin">
          <color rgb="FFC9C9C9"/>
        </bottom>
        <horizontal style="thin">
          <color rgb="FFC9C9C9"/>
        </horizontal>
      </border>
    </dxf>
    <dxf>
      <fill>
        <patternFill patternType="solid">
          <fgColor theme="6" tint="0.59999389629810485"/>
          <bgColor theme="6" tint="0.59999389629810485"/>
        </patternFill>
      </fill>
    </dxf>
    <dxf>
      <fill>
        <patternFill patternType="solid">
          <fgColor theme="6" tint="0.59999389629810485"/>
          <bgColor theme="6" tint="0.59999389629810485"/>
        </patternFill>
      </fill>
    </dxf>
    <dxf>
      <font>
        <b/>
        <color theme="0"/>
      </font>
      <fill>
        <patternFill patternType="solid">
          <fgColor theme="6"/>
          <bgColor theme="6"/>
        </patternFill>
      </fill>
    </dxf>
    <dxf>
      <font>
        <b/>
        <color theme="0"/>
      </font>
      <fill>
        <patternFill patternType="solid">
          <fgColor theme="6"/>
          <bgColor theme="6"/>
        </patternFill>
      </fill>
    </dxf>
    <dxf>
      <font>
        <b/>
        <color theme="0"/>
      </font>
      <fill>
        <patternFill patternType="solid">
          <fgColor theme="6"/>
          <bgColor theme="6"/>
        </patternFill>
      </fill>
      <border>
        <top style="thick">
          <color theme="0"/>
        </top>
      </border>
    </dxf>
    <dxf>
      <font>
        <b/>
        <color theme="0"/>
      </font>
      <fill>
        <patternFill patternType="solid">
          <fgColor theme="6"/>
          <bgColor theme="0" tint="-0.24994659260841701"/>
        </patternFill>
      </fill>
      <border>
        <bottom style="thick">
          <color theme="0"/>
        </bottom>
      </border>
    </dxf>
    <dxf>
      <font>
        <color theme="1"/>
      </font>
      <fill>
        <patternFill patternType="solid">
          <fgColor theme="6" tint="0.79998168889431442"/>
          <bgColor theme="6" tint="0.79998168889431442"/>
        </patternFill>
      </fill>
      <border>
        <vertical style="thin">
          <color theme="0"/>
        </vertical>
        <horizontal style="thin">
          <color theme="0"/>
        </horizontal>
      </border>
    </dxf>
  </dxfs>
  <tableStyles count="3" defaultTableStyle="TableStyleMedium2" defaultPivotStyle="PivotStyleLight16">
    <tableStyle name="Tabellenformat 1" pivot="0" count="0" xr9:uid="{3F03F4D9-1961-46AD-BCE6-CCCAC98D5E52}"/>
    <tableStyle name="GB_01" pivot="0" count="7" xr9:uid="{F9A91002-1253-4BF5-8B79-A301705EC2F0}">
      <tableStyleElement type="wholeTable" dxfId="13"/>
      <tableStyleElement type="headerRow" dxfId="12"/>
      <tableStyleElement type="totalRow" dxfId="11"/>
      <tableStyleElement type="firstColumn" dxfId="10"/>
      <tableStyleElement type="lastColumn" dxfId="9"/>
      <tableStyleElement type="firstRowStripe" dxfId="8"/>
      <tableStyleElement type="firstColumnStripe" dxfId="7"/>
    </tableStyle>
    <tableStyle name="TableStyleMedium4 2" pivot="0" count="7" xr9:uid="{0D669013-AAB4-434A-A1AF-79556A4BD84C}">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8EAADB"/>
      <color rgb="FF92BCE2"/>
      <color rgb="FFDEEAF6"/>
      <color rgb="FF004079"/>
      <color rgb="FFF3F3F3"/>
      <color rgb="FFCAD7EE"/>
      <color rgb="FFD4DAEA"/>
      <color rgb="FFA3E7FF"/>
      <color rgb="FFEEF0F6"/>
      <color rgb="FFF0F5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9.png"/><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6.wdp"/></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5.wdp"/></Relationships>
</file>

<file path=xl/drawings/_rels/drawing1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7.wdp"/></Relationships>
</file>

<file path=xl/drawings/_rels/drawing1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2.wdp"/></Relationships>
</file>

<file path=xl/drawings/_rels/drawing15.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8.wdp"/></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6.png"/><Relationship Id="rId13" Type="http://schemas.microsoft.com/office/2007/relationships/hdphoto" Target="../media/hdphoto6.wdp"/><Relationship Id="rId18" Type="http://schemas.openxmlformats.org/officeDocument/2006/relationships/image" Target="../media/image2.png"/><Relationship Id="rId3" Type="http://schemas.microsoft.com/office/2007/relationships/hdphoto" Target="../media/hdphoto1.wdp"/><Relationship Id="rId7" Type="http://schemas.microsoft.com/office/2007/relationships/hdphoto" Target="../media/hdphoto3.wdp"/><Relationship Id="rId12" Type="http://schemas.openxmlformats.org/officeDocument/2006/relationships/image" Target="../media/image8.png"/><Relationship Id="rId17" Type="http://schemas.microsoft.com/office/2007/relationships/hdphoto" Target="../media/hdphoto8.wdp"/><Relationship Id="rId2" Type="http://schemas.openxmlformats.org/officeDocument/2006/relationships/image" Target="../media/image3.png"/><Relationship Id="rId16"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5.png"/><Relationship Id="rId11" Type="http://schemas.microsoft.com/office/2007/relationships/hdphoto" Target="../media/hdphoto5.wdp"/><Relationship Id="rId5" Type="http://schemas.microsoft.com/office/2007/relationships/hdphoto" Target="../media/hdphoto2.wdp"/><Relationship Id="rId15" Type="http://schemas.microsoft.com/office/2007/relationships/hdphoto" Target="../media/hdphoto7.wdp"/><Relationship Id="rId10" Type="http://schemas.openxmlformats.org/officeDocument/2006/relationships/image" Target="../media/image7.png"/><Relationship Id="rId4" Type="http://schemas.openxmlformats.org/officeDocument/2006/relationships/image" Target="../media/image4.png"/><Relationship Id="rId9" Type="http://schemas.microsoft.com/office/2007/relationships/hdphoto" Target="../media/hdphoto4.wdp"/><Relationship Id="rId14" Type="http://schemas.openxmlformats.org/officeDocument/2006/relationships/image" Target="../media/image9.png"/></Relationships>
</file>

<file path=xl/drawings/_rels/drawing3.xml.rels><?xml version="1.0" encoding="UTF-8" standalone="yes"?>
<Relationships xmlns="http://schemas.openxmlformats.org/package/2006/relationships"><Relationship Id="rId8" Type="http://schemas.openxmlformats.org/officeDocument/2006/relationships/image" Target="../media/image18.svg"/><Relationship Id="rId13" Type="http://schemas.openxmlformats.org/officeDocument/2006/relationships/image" Target="../media/image23.png"/><Relationship Id="rId18" Type="http://schemas.openxmlformats.org/officeDocument/2006/relationships/image" Target="../media/image28.svg"/><Relationship Id="rId26" Type="http://schemas.microsoft.com/office/2007/relationships/hdphoto" Target="../media/hdphoto4.wdp"/><Relationship Id="rId3" Type="http://schemas.openxmlformats.org/officeDocument/2006/relationships/image" Target="../media/image13.png"/><Relationship Id="rId21" Type="http://schemas.openxmlformats.org/officeDocument/2006/relationships/image" Target="../media/image4.png"/><Relationship Id="rId34" Type="http://schemas.microsoft.com/office/2007/relationships/hdphoto" Target="../media/hdphoto8.wdp"/><Relationship Id="rId7" Type="http://schemas.openxmlformats.org/officeDocument/2006/relationships/image" Target="../media/image17.png"/><Relationship Id="rId12" Type="http://schemas.openxmlformats.org/officeDocument/2006/relationships/image" Target="../media/image22.svg"/><Relationship Id="rId17" Type="http://schemas.openxmlformats.org/officeDocument/2006/relationships/image" Target="../media/image27.png"/><Relationship Id="rId25" Type="http://schemas.openxmlformats.org/officeDocument/2006/relationships/image" Target="../media/image6.png"/><Relationship Id="rId33" Type="http://schemas.openxmlformats.org/officeDocument/2006/relationships/image" Target="../media/image10.png"/><Relationship Id="rId2" Type="http://schemas.openxmlformats.org/officeDocument/2006/relationships/image" Target="../media/image12.svg"/><Relationship Id="rId16" Type="http://schemas.openxmlformats.org/officeDocument/2006/relationships/image" Target="../media/image26.svg"/><Relationship Id="rId20" Type="http://schemas.microsoft.com/office/2007/relationships/hdphoto" Target="../media/hdphoto1.wdp"/><Relationship Id="rId29" Type="http://schemas.openxmlformats.org/officeDocument/2006/relationships/image" Target="../media/image8.png"/><Relationship Id="rId1" Type="http://schemas.openxmlformats.org/officeDocument/2006/relationships/image" Target="../media/image11.png"/><Relationship Id="rId6" Type="http://schemas.openxmlformats.org/officeDocument/2006/relationships/image" Target="../media/image16.svg"/><Relationship Id="rId11" Type="http://schemas.openxmlformats.org/officeDocument/2006/relationships/image" Target="../media/image21.png"/><Relationship Id="rId24" Type="http://schemas.microsoft.com/office/2007/relationships/hdphoto" Target="../media/hdphoto3.wdp"/><Relationship Id="rId32" Type="http://schemas.microsoft.com/office/2007/relationships/hdphoto" Target="../media/hdphoto7.wdp"/><Relationship Id="rId5" Type="http://schemas.openxmlformats.org/officeDocument/2006/relationships/image" Target="../media/image15.png"/><Relationship Id="rId15" Type="http://schemas.openxmlformats.org/officeDocument/2006/relationships/image" Target="../media/image25.png"/><Relationship Id="rId23" Type="http://schemas.openxmlformats.org/officeDocument/2006/relationships/image" Target="../media/image5.png"/><Relationship Id="rId28" Type="http://schemas.microsoft.com/office/2007/relationships/hdphoto" Target="../media/hdphoto5.wdp"/><Relationship Id="rId36" Type="http://schemas.openxmlformats.org/officeDocument/2006/relationships/image" Target="../media/image2.png"/><Relationship Id="rId10" Type="http://schemas.openxmlformats.org/officeDocument/2006/relationships/image" Target="../media/image20.svg"/><Relationship Id="rId19" Type="http://schemas.openxmlformats.org/officeDocument/2006/relationships/image" Target="../media/image3.png"/><Relationship Id="rId31" Type="http://schemas.openxmlformats.org/officeDocument/2006/relationships/image" Target="../media/image9.png"/><Relationship Id="rId4" Type="http://schemas.openxmlformats.org/officeDocument/2006/relationships/image" Target="../media/image14.svg"/><Relationship Id="rId9" Type="http://schemas.openxmlformats.org/officeDocument/2006/relationships/image" Target="../media/image19.png"/><Relationship Id="rId14" Type="http://schemas.openxmlformats.org/officeDocument/2006/relationships/image" Target="../media/image24.svg"/><Relationship Id="rId22" Type="http://schemas.microsoft.com/office/2007/relationships/hdphoto" Target="../media/hdphoto2.wdp"/><Relationship Id="rId27" Type="http://schemas.openxmlformats.org/officeDocument/2006/relationships/image" Target="../media/image7.png"/><Relationship Id="rId30" Type="http://schemas.microsoft.com/office/2007/relationships/hdphoto" Target="../media/hdphoto6.wdp"/><Relationship Id="rId35"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8.svg"/><Relationship Id="rId13" Type="http://schemas.openxmlformats.org/officeDocument/2006/relationships/image" Target="../media/image23.png"/><Relationship Id="rId18" Type="http://schemas.openxmlformats.org/officeDocument/2006/relationships/image" Target="../media/image28.svg"/><Relationship Id="rId26" Type="http://schemas.microsoft.com/office/2007/relationships/hdphoto" Target="../media/hdphoto4.wdp"/><Relationship Id="rId3" Type="http://schemas.openxmlformats.org/officeDocument/2006/relationships/image" Target="../media/image13.png"/><Relationship Id="rId21" Type="http://schemas.openxmlformats.org/officeDocument/2006/relationships/image" Target="../media/image4.png"/><Relationship Id="rId34" Type="http://schemas.microsoft.com/office/2007/relationships/hdphoto" Target="../media/hdphoto8.wdp"/><Relationship Id="rId7" Type="http://schemas.openxmlformats.org/officeDocument/2006/relationships/image" Target="../media/image17.png"/><Relationship Id="rId12" Type="http://schemas.openxmlformats.org/officeDocument/2006/relationships/image" Target="../media/image22.svg"/><Relationship Id="rId17" Type="http://schemas.openxmlformats.org/officeDocument/2006/relationships/image" Target="../media/image27.png"/><Relationship Id="rId25" Type="http://schemas.openxmlformats.org/officeDocument/2006/relationships/image" Target="../media/image6.png"/><Relationship Id="rId33" Type="http://schemas.openxmlformats.org/officeDocument/2006/relationships/image" Target="../media/image10.png"/><Relationship Id="rId2" Type="http://schemas.openxmlformats.org/officeDocument/2006/relationships/image" Target="../media/image12.svg"/><Relationship Id="rId16" Type="http://schemas.openxmlformats.org/officeDocument/2006/relationships/image" Target="../media/image26.svg"/><Relationship Id="rId20" Type="http://schemas.microsoft.com/office/2007/relationships/hdphoto" Target="../media/hdphoto1.wdp"/><Relationship Id="rId29" Type="http://schemas.openxmlformats.org/officeDocument/2006/relationships/image" Target="../media/image8.png"/><Relationship Id="rId1" Type="http://schemas.openxmlformats.org/officeDocument/2006/relationships/image" Target="../media/image11.png"/><Relationship Id="rId6" Type="http://schemas.openxmlformats.org/officeDocument/2006/relationships/image" Target="../media/image16.svg"/><Relationship Id="rId11" Type="http://schemas.openxmlformats.org/officeDocument/2006/relationships/image" Target="../media/image21.png"/><Relationship Id="rId24" Type="http://schemas.microsoft.com/office/2007/relationships/hdphoto" Target="../media/hdphoto3.wdp"/><Relationship Id="rId32" Type="http://schemas.microsoft.com/office/2007/relationships/hdphoto" Target="../media/hdphoto7.wdp"/><Relationship Id="rId5" Type="http://schemas.openxmlformats.org/officeDocument/2006/relationships/image" Target="../media/image15.png"/><Relationship Id="rId15" Type="http://schemas.openxmlformats.org/officeDocument/2006/relationships/image" Target="../media/image25.png"/><Relationship Id="rId23" Type="http://schemas.openxmlformats.org/officeDocument/2006/relationships/image" Target="../media/image5.png"/><Relationship Id="rId28" Type="http://schemas.microsoft.com/office/2007/relationships/hdphoto" Target="../media/hdphoto5.wdp"/><Relationship Id="rId36" Type="http://schemas.openxmlformats.org/officeDocument/2006/relationships/image" Target="../media/image2.png"/><Relationship Id="rId10" Type="http://schemas.openxmlformats.org/officeDocument/2006/relationships/image" Target="../media/image20.svg"/><Relationship Id="rId19" Type="http://schemas.openxmlformats.org/officeDocument/2006/relationships/image" Target="../media/image3.png"/><Relationship Id="rId31" Type="http://schemas.openxmlformats.org/officeDocument/2006/relationships/image" Target="../media/image9.png"/><Relationship Id="rId4" Type="http://schemas.openxmlformats.org/officeDocument/2006/relationships/image" Target="../media/image14.svg"/><Relationship Id="rId9" Type="http://schemas.openxmlformats.org/officeDocument/2006/relationships/image" Target="../media/image19.png"/><Relationship Id="rId14" Type="http://schemas.openxmlformats.org/officeDocument/2006/relationships/image" Target="../media/image24.svg"/><Relationship Id="rId22" Type="http://schemas.microsoft.com/office/2007/relationships/hdphoto" Target="../media/hdphoto2.wdp"/><Relationship Id="rId27" Type="http://schemas.openxmlformats.org/officeDocument/2006/relationships/image" Target="../media/image7.png"/><Relationship Id="rId30" Type="http://schemas.microsoft.com/office/2007/relationships/hdphoto" Target="../media/hdphoto6.wdp"/><Relationship Id="rId35"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microsoft.com/office/2007/relationships/hdphoto" Target="../media/hdphoto4.wdp"/><Relationship Id="rId13" Type="http://schemas.openxmlformats.org/officeDocument/2006/relationships/image" Target="../media/image9.png"/><Relationship Id="rId18" Type="http://schemas.openxmlformats.org/officeDocument/2006/relationships/image" Target="../media/image1.png"/><Relationship Id="rId3" Type="http://schemas.openxmlformats.org/officeDocument/2006/relationships/image" Target="../media/image4.png"/><Relationship Id="rId7" Type="http://schemas.openxmlformats.org/officeDocument/2006/relationships/image" Target="../media/image6.png"/><Relationship Id="rId12" Type="http://schemas.microsoft.com/office/2007/relationships/hdphoto" Target="../media/hdphoto6.wdp"/><Relationship Id="rId17" Type="http://schemas.openxmlformats.org/officeDocument/2006/relationships/image" Target="../media/image2.png"/><Relationship Id="rId2" Type="http://schemas.microsoft.com/office/2007/relationships/hdphoto" Target="../media/hdphoto1.wdp"/><Relationship Id="rId16" Type="http://schemas.microsoft.com/office/2007/relationships/hdphoto" Target="../media/hdphoto8.wdp"/><Relationship Id="rId1" Type="http://schemas.openxmlformats.org/officeDocument/2006/relationships/image" Target="../media/image3.png"/><Relationship Id="rId6" Type="http://schemas.microsoft.com/office/2007/relationships/hdphoto" Target="../media/hdphoto3.wdp"/><Relationship Id="rId11" Type="http://schemas.openxmlformats.org/officeDocument/2006/relationships/image" Target="../media/image8.png"/><Relationship Id="rId5" Type="http://schemas.openxmlformats.org/officeDocument/2006/relationships/image" Target="../media/image5.png"/><Relationship Id="rId15" Type="http://schemas.openxmlformats.org/officeDocument/2006/relationships/image" Target="../media/image10.png"/><Relationship Id="rId10" Type="http://schemas.microsoft.com/office/2007/relationships/hdphoto" Target="../media/hdphoto5.wdp"/><Relationship Id="rId4" Type="http://schemas.microsoft.com/office/2007/relationships/hdphoto" Target="../media/hdphoto2.wdp"/><Relationship Id="rId9" Type="http://schemas.openxmlformats.org/officeDocument/2006/relationships/image" Target="../media/image7.png"/><Relationship Id="rId14" Type="http://schemas.microsoft.com/office/2007/relationships/hdphoto" Target="../media/hdphoto7.wdp"/></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1.wdp"/></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4" Type="http://schemas.microsoft.com/office/2007/relationships/hdphoto" Target="../media/hdphoto4.wdp"/></Relationships>
</file>

<file path=xl/drawings/drawing1.xml><?xml version="1.0" encoding="utf-8"?>
<xdr:wsDr xmlns:xdr="http://schemas.openxmlformats.org/drawingml/2006/spreadsheetDrawing" xmlns:a="http://schemas.openxmlformats.org/drawingml/2006/main">
  <xdr:twoCellAnchor editAs="oneCell">
    <xdr:from>
      <xdr:col>1</xdr:col>
      <xdr:colOff>2485</xdr:colOff>
      <xdr:row>0</xdr:row>
      <xdr:rowOff>46421</xdr:rowOff>
    </xdr:from>
    <xdr:to>
      <xdr:col>3</xdr:col>
      <xdr:colOff>1202344</xdr:colOff>
      <xdr:row>3</xdr:row>
      <xdr:rowOff>179369</xdr:rowOff>
    </xdr:to>
    <xdr:pic>
      <xdr:nvPicPr>
        <xdr:cNvPr id="2" name="Picture 1">
          <a:extLst>
            <a:ext uri="{FF2B5EF4-FFF2-40B4-BE49-F238E27FC236}">
              <a16:creationId xmlns:a16="http://schemas.microsoft.com/office/drawing/2014/main" id="{620860F3-D412-4376-838F-BEC40209D6F7}"/>
            </a:ext>
          </a:extLst>
        </xdr:cNvPr>
        <xdr:cNvPicPr>
          <a:picLocks noChangeAspect="1"/>
        </xdr:cNvPicPr>
      </xdr:nvPicPr>
      <xdr:blipFill>
        <a:blip xmlns:r="http://schemas.openxmlformats.org/officeDocument/2006/relationships" r:embed="rId1"/>
        <a:stretch>
          <a:fillRect/>
        </a:stretch>
      </xdr:blipFill>
      <xdr:spPr>
        <a:xfrm>
          <a:off x="590550" y="46421"/>
          <a:ext cx="2740424" cy="882248"/>
        </a:xfrm>
        <a:prstGeom prst="rect">
          <a:avLst/>
        </a:prstGeom>
      </xdr:spPr>
    </xdr:pic>
    <xdr:clientData/>
  </xdr:twoCellAnchor>
  <xdr:twoCellAnchor editAs="oneCell">
    <xdr:from>
      <xdr:col>7</xdr:col>
      <xdr:colOff>405434</xdr:colOff>
      <xdr:row>0</xdr:row>
      <xdr:rowOff>0</xdr:rowOff>
    </xdr:from>
    <xdr:to>
      <xdr:col>9</xdr:col>
      <xdr:colOff>114690</xdr:colOff>
      <xdr:row>3</xdr:row>
      <xdr:rowOff>239733</xdr:rowOff>
    </xdr:to>
    <xdr:pic>
      <xdr:nvPicPr>
        <xdr:cNvPr id="4" name="Picture 2">
          <a:extLst>
            <a:ext uri="{FF2B5EF4-FFF2-40B4-BE49-F238E27FC236}">
              <a16:creationId xmlns:a16="http://schemas.microsoft.com/office/drawing/2014/main" id="{C4715615-98A5-411D-9563-C4EE3FA50B4F}"/>
            </a:ext>
          </a:extLst>
        </xdr:cNvPr>
        <xdr:cNvPicPr>
          <a:picLocks noChangeAspect="1"/>
        </xdr:cNvPicPr>
      </xdr:nvPicPr>
      <xdr:blipFill>
        <a:blip xmlns:r="http://schemas.openxmlformats.org/officeDocument/2006/relationships" r:embed="rId2"/>
        <a:stretch>
          <a:fillRect/>
        </a:stretch>
      </xdr:blipFill>
      <xdr:spPr>
        <a:xfrm>
          <a:off x="7501559" y="0"/>
          <a:ext cx="1538056" cy="98268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59551</xdr:rowOff>
    </xdr:to>
    <xdr:sp macro="" textlink="">
      <xdr:nvSpPr>
        <xdr:cNvPr id="2" name="AutoShape 4">
          <a:extLst>
            <a:ext uri="{FF2B5EF4-FFF2-40B4-BE49-F238E27FC236}">
              <a16:creationId xmlns:a16="http://schemas.microsoft.com/office/drawing/2014/main" id="{B6FC3DCC-CC7E-493D-A8C7-E8B4B194A5D8}"/>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59551</xdr:rowOff>
    </xdr:to>
    <xdr:sp macro="" textlink="">
      <xdr:nvSpPr>
        <xdr:cNvPr id="3" name="AutoShape 5">
          <a:extLst>
            <a:ext uri="{FF2B5EF4-FFF2-40B4-BE49-F238E27FC236}">
              <a16:creationId xmlns:a16="http://schemas.microsoft.com/office/drawing/2014/main" id="{8839318C-80E1-406B-B48B-C746300F08E9}"/>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0</xdr:rowOff>
    </xdr:from>
    <xdr:to>
      <xdr:col>2</xdr:col>
      <xdr:colOff>2035968</xdr:colOff>
      <xdr:row>3</xdr:row>
      <xdr:rowOff>140741</xdr:rowOff>
    </xdr:to>
    <xdr:pic>
      <xdr:nvPicPr>
        <xdr:cNvPr id="4" name="Picture 3">
          <a:extLst>
            <a:ext uri="{FF2B5EF4-FFF2-40B4-BE49-F238E27FC236}">
              <a16:creationId xmlns:a16="http://schemas.microsoft.com/office/drawing/2014/main" id="{BA12BD55-6A28-4462-9DB8-3F03D60810A6}"/>
            </a:ext>
          </a:extLst>
        </xdr:cNvPr>
        <xdr:cNvPicPr>
          <a:picLocks noChangeAspect="1"/>
        </xdr:cNvPicPr>
      </xdr:nvPicPr>
      <xdr:blipFill>
        <a:blip xmlns:r="http://schemas.openxmlformats.org/officeDocument/2006/relationships" r:embed="rId1"/>
        <a:stretch>
          <a:fillRect/>
        </a:stretch>
      </xdr:blipFill>
      <xdr:spPr>
        <a:xfrm>
          <a:off x="678656" y="0"/>
          <a:ext cx="2738437" cy="883691"/>
        </a:xfrm>
        <a:prstGeom prst="rect">
          <a:avLst/>
        </a:prstGeom>
      </xdr:spPr>
    </xdr:pic>
    <xdr:clientData/>
  </xdr:twoCellAnchor>
  <xdr:twoCellAnchor editAs="oneCell">
    <xdr:from>
      <xdr:col>8</xdr:col>
      <xdr:colOff>139212</xdr:colOff>
      <xdr:row>0</xdr:row>
      <xdr:rowOff>250529</xdr:rowOff>
    </xdr:from>
    <xdr:to>
      <xdr:col>9</xdr:col>
      <xdr:colOff>68071</xdr:colOff>
      <xdr:row>4</xdr:row>
      <xdr:rowOff>237705</xdr:rowOff>
    </xdr:to>
    <xdr:pic>
      <xdr:nvPicPr>
        <xdr:cNvPr id="5" name="Picture 5">
          <a:extLst>
            <a:ext uri="{FF2B5EF4-FFF2-40B4-BE49-F238E27FC236}">
              <a16:creationId xmlns:a16="http://schemas.microsoft.com/office/drawing/2014/main" id="{FCE2C980-2A32-442C-B59B-240ADBBA91EF}"/>
            </a:ext>
          </a:extLst>
        </xdr:cNvPr>
        <xdr:cNvPicPr>
          <a:picLocks noChangeAspect="1"/>
        </xdr:cNvPicPr>
      </xdr:nvPicPr>
      <xdr:blipFill>
        <a:blip xmlns:r="http://schemas.openxmlformats.org/officeDocument/2006/relationships" r:embed="rId2"/>
        <a:stretch>
          <a:fillRect/>
        </a:stretch>
      </xdr:blipFill>
      <xdr:spPr>
        <a:xfrm>
          <a:off x="16827012" y="250529"/>
          <a:ext cx="1538584" cy="977776"/>
        </a:xfrm>
        <a:prstGeom prst="rect">
          <a:avLst/>
        </a:prstGeom>
      </xdr:spPr>
    </xdr:pic>
    <xdr:clientData/>
  </xdr:twoCellAnchor>
  <xdr:oneCellAnchor>
    <xdr:from>
      <xdr:col>4</xdr:col>
      <xdr:colOff>0</xdr:colOff>
      <xdr:row>2</xdr:row>
      <xdr:rowOff>0</xdr:rowOff>
    </xdr:from>
    <xdr:ext cx="304800" cy="307201"/>
    <xdr:sp macro="" textlink="">
      <xdr:nvSpPr>
        <xdr:cNvPr id="6" name="AutoShape 4">
          <a:extLst>
            <a:ext uri="{FF2B5EF4-FFF2-40B4-BE49-F238E27FC236}">
              <a16:creationId xmlns:a16="http://schemas.microsoft.com/office/drawing/2014/main" id="{A0512E13-204B-4D82-80E4-71F39B7E2840}"/>
            </a:ext>
          </a:extLst>
        </xdr:cNvPr>
        <xdr:cNvSpPr>
          <a:spLocks noChangeAspect="1" noChangeArrowheads="1"/>
        </xdr:cNvSpPr>
      </xdr:nvSpPr>
      <xdr:spPr bwMode="auto">
        <a:xfrm>
          <a:off x="9639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2</xdr:row>
      <xdr:rowOff>0</xdr:rowOff>
    </xdr:from>
    <xdr:ext cx="304800" cy="307201"/>
    <xdr:sp macro="" textlink="">
      <xdr:nvSpPr>
        <xdr:cNvPr id="7" name="AutoShape 5">
          <a:extLst>
            <a:ext uri="{FF2B5EF4-FFF2-40B4-BE49-F238E27FC236}">
              <a16:creationId xmlns:a16="http://schemas.microsoft.com/office/drawing/2014/main" id="{D3E9C33C-C1C8-4EDE-B5CA-88A75745318A}"/>
            </a:ext>
          </a:extLst>
        </xdr:cNvPr>
        <xdr:cNvSpPr>
          <a:spLocks noChangeAspect="1" noChangeArrowheads="1"/>
        </xdr:cNvSpPr>
      </xdr:nvSpPr>
      <xdr:spPr bwMode="auto">
        <a:xfrm>
          <a:off x="9639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371475</xdr:colOff>
      <xdr:row>3</xdr:row>
      <xdr:rowOff>133350</xdr:rowOff>
    </xdr:from>
    <xdr:to>
      <xdr:col>2</xdr:col>
      <xdr:colOff>36232</xdr:colOff>
      <xdr:row>5</xdr:row>
      <xdr:rowOff>49439</xdr:rowOff>
    </xdr:to>
    <xdr:pic>
      <xdr:nvPicPr>
        <xdr:cNvPr id="8" name="Picture 9">
          <a:extLst>
            <a:ext uri="{FF2B5EF4-FFF2-40B4-BE49-F238E27FC236}">
              <a16:creationId xmlns:a16="http://schemas.microsoft.com/office/drawing/2014/main" id="{562B573F-4E4E-4EF9-9197-2F5B02759090}"/>
            </a:ext>
          </a:extLst>
        </xdr:cNvPr>
        <xdr:cNvPicPr>
          <a:picLocks noChangeAspect="1"/>
        </xdr:cNvPicPr>
      </xdr:nvPicPr>
      <xdr:blipFill>
        <a:blip xmlns:r="http://schemas.openxmlformats.org/officeDocument/2006/relationships" r:embed="rId3"/>
        <a:stretch>
          <a:fillRect/>
        </a:stretch>
      </xdr:blipFill>
      <xdr:spPr>
        <a:xfrm>
          <a:off x="990600" y="876300"/>
          <a:ext cx="426757" cy="411389"/>
        </a:xfrm>
        <a:prstGeom prst="rect">
          <a:avLst/>
        </a:prstGeom>
      </xdr:spPr>
    </xdr:pic>
    <xdr:clientData/>
  </xdr:twoCellAnchor>
  <xdr:oneCellAnchor>
    <xdr:from>
      <xdr:col>3</xdr:col>
      <xdr:colOff>0</xdr:colOff>
      <xdr:row>2</xdr:row>
      <xdr:rowOff>0</xdr:rowOff>
    </xdr:from>
    <xdr:ext cx="304800" cy="307201"/>
    <xdr:sp macro="" textlink="">
      <xdr:nvSpPr>
        <xdr:cNvPr id="9" name="AutoShape 4">
          <a:extLst>
            <a:ext uri="{FF2B5EF4-FFF2-40B4-BE49-F238E27FC236}">
              <a16:creationId xmlns:a16="http://schemas.microsoft.com/office/drawing/2014/main" id="{71421D79-39F7-468B-B8ED-4C56BE955A64}"/>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xdr:row>
      <xdr:rowOff>0</xdr:rowOff>
    </xdr:from>
    <xdr:ext cx="304800" cy="307201"/>
    <xdr:sp macro="" textlink="">
      <xdr:nvSpPr>
        <xdr:cNvPr id="10" name="AutoShape 5">
          <a:extLst>
            <a:ext uri="{FF2B5EF4-FFF2-40B4-BE49-F238E27FC236}">
              <a16:creationId xmlns:a16="http://schemas.microsoft.com/office/drawing/2014/main" id="{1A23F463-0CE8-42A8-AB92-08C3F5F45090}"/>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67022</xdr:rowOff>
    </xdr:to>
    <xdr:sp macro="" textlink="">
      <xdr:nvSpPr>
        <xdr:cNvPr id="2" name="AutoShape 4">
          <a:extLst>
            <a:ext uri="{FF2B5EF4-FFF2-40B4-BE49-F238E27FC236}">
              <a16:creationId xmlns:a16="http://schemas.microsoft.com/office/drawing/2014/main" id="{DCCC760A-C61A-4A34-9305-83030390F69B}"/>
            </a:ext>
          </a:extLst>
        </xdr:cNvPr>
        <xdr:cNvSpPr>
          <a:spLocks noChangeAspect="1" noChangeArrowheads="1"/>
        </xdr:cNvSpPr>
      </xdr:nvSpPr>
      <xdr:spPr bwMode="auto">
        <a:xfrm>
          <a:off x="4257675" y="495300"/>
          <a:ext cx="304800" cy="3114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67022</xdr:rowOff>
    </xdr:to>
    <xdr:sp macro="" textlink="">
      <xdr:nvSpPr>
        <xdr:cNvPr id="3" name="AutoShape 5">
          <a:extLst>
            <a:ext uri="{FF2B5EF4-FFF2-40B4-BE49-F238E27FC236}">
              <a16:creationId xmlns:a16="http://schemas.microsoft.com/office/drawing/2014/main" id="{48BF85AE-D4D7-493B-9E22-D1AD96DCF594}"/>
            </a:ext>
          </a:extLst>
        </xdr:cNvPr>
        <xdr:cNvSpPr>
          <a:spLocks noChangeAspect="1" noChangeArrowheads="1"/>
        </xdr:cNvSpPr>
      </xdr:nvSpPr>
      <xdr:spPr bwMode="auto">
        <a:xfrm>
          <a:off x="4257675" y="495300"/>
          <a:ext cx="304800" cy="3114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13904</xdr:rowOff>
    </xdr:from>
    <xdr:to>
      <xdr:col>2</xdr:col>
      <xdr:colOff>2035968</xdr:colOff>
      <xdr:row>3</xdr:row>
      <xdr:rowOff>152590</xdr:rowOff>
    </xdr:to>
    <xdr:pic>
      <xdr:nvPicPr>
        <xdr:cNvPr id="4" name="Picture 3">
          <a:extLst>
            <a:ext uri="{FF2B5EF4-FFF2-40B4-BE49-F238E27FC236}">
              <a16:creationId xmlns:a16="http://schemas.microsoft.com/office/drawing/2014/main" id="{68F4BDF3-E01E-46BC-AD04-B7B6E377D970}"/>
            </a:ext>
          </a:extLst>
        </xdr:cNvPr>
        <xdr:cNvPicPr>
          <a:picLocks noChangeAspect="1"/>
        </xdr:cNvPicPr>
      </xdr:nvPicPr>
      <xdr:blipFill>
        <a:blip xmlns:r="http://schemas.openxmlformats.org/officeDocument/2006/relationships" r:embed="rId1"/>
        <a:stretch>
          <a:fillRect/>
        </a:stretch>
      </xdr:blipFill>
      <xdr:spPr>
        <a:xfrm>
          <a:off x="678656" y="13904"/>
          <a:ext cx="2738437" cy="881636"/>
        </a:xfrm>
        <a:prstGeom prst="rect">
          <a:avLst/>
        </a:prstGeom>
      </xdr:spPr>
    </xdr:pic>
    <xdr:clientData/>
  </xdr:twoCellAnchor>
  <xdr:twoCellAnchor editAs="oneCell">
    <xdr:from>
      <xdr:col>5</xdr:col>
      <xdr:colOff>1017698</xdr:colOff>
      <xdr:row>0</xdr:row>
      <xdr:rowOff>4962</xdr:rowOff>
    </xdr:from>
    <xdr:to>
      <xdr:col>6</xdr:col>
      <xdr:colOff>221350</xdr:colOff>
      <xdr:row>3</xdr:row>
      <xdr:rowOff>237733</xdr:rowOff>
    </xdr:to>
    <xdr:pic>
      <xdr:nvPicPr>
        <xdr:cNvPr id="5" name="Picture 5">
          <a:extLst>
            <a:ext uri="{FF2B5EF4-FFF2-40B4-BE49-F238E27FC236}">
              <a16:creationId xmlns:a16="http://schemas.microsoft.com/office/drawing/2014/main" id="{1F875F6D-E143-4D1C-B052-C6605956A544}"/>
            </a:ext>
          </a:extLst>
        </xdr:cNvPr>
        <xdr:cNvPicPr>
          <a:picLocks noChangeAspect="1"/>
        </xdr:cNvPicPr>
      </xdr:nvPicPr>
      <xdr:blipFill>
        <a:blip xmlns:r="http://schemas.openxmlformats.org/officeDocument/2006/relationships" r:embed="rId2"/>
        <a:stretch>
          <a:fillRect/>
        </a:stretch>
      </xdr:blipFill>
      <xdr:spPr>
        <a:xfrm>
          <a:off x="15190898" y="4962"/>
          <a:ext cx="1543627" cy="978896"/>
        </a:xfrm>
        <a:prstGeom prst="rect">
          <a:avLst/>
        </a:prstGeom>
      </xdr:spPr>
    </xdr:pic>
    <xdr:clientData/>
  </xdr:twoCellAnchor>
  <xdr:oneCellAnchor>
    <xdr:from>
      <xdr:col>4</xdr:col>
      <xdr:colOff>0</xdr:colOff>
      <xdr:row>2</xdr:row>
      <xdr:rowOff>0</xdr:rowOff>
    </xdr:from>
    <xdr:ext cx="304800" cy="307201"/>
    <xdr:sp macro="" textlink="">
      <xdr:nvSpPr>
        <xdr:cNvPr id="6" name="AutoShape 4">
          <a:extLst>
            <a:ext uri="{FF2B5EF4-FFF2-40B4-BE49-F238E27FC236}">
              <a16:creationId xmlns:a16="http://schemas.microsoft.com/office/drawing/2014/main" id="{E1B71FFD-C819-46FF-952A-F63D4E57D6DC}"/>
            </a:ext>
          </a:extLst>
        </xdr:cNvPr>
        <xdr:cNvSpPr>
          <a:spLocks noChangeAspect="1" noChangeArrowheads="1"/>
        </xdr:cNvSpPr>
      </xdr:nvSpPr>
      <xdr:spPr bwMode="auto">
        <a:xfrm>
          <a:off x="125634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5367617</xdr:colOff>
      <xdr:row>2</xdr:row>
      <xdr:rowOff>33618</xdr:rowOff>
    </xdr:from>
    <xdr:ext cx="304800" cy="307201"/>
    <xdr:sp macro="" textlink="">
      <xdr:nvSpPr>
        <xdr:cNvPr id="7" name="AutoShape 5">
          <a:extLst>
            <a:ext uri="{FF2B5EF4-FFF2-40B4-BE49-F238E27FC236}">
              <a16:creationId xmlns:a16="http://schemas.microsoft.com/office/drawing/2014/main" id="{4D708351-85A2-4E61-A568-95736879471B}"/>
            </a:ext>
          </a:extLst>
        </xdr:cNvPr>
        <xdr:cNvSpPr>
          <a:spLocks noChangeAspect="1" noChangeArrowheads="1"/>
        </xdr:cNvSpPr>
      </xdr:nvSpPr>
      <xdr:spPr bwMode="auto">
        <a:xfrm>
          <a:off x="9625292" y="528918"/>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383802</xdr:colOff>
      <xdr:row>3</xdr:row>
      <xdr:rowOff>235323</xdr:rowOff>
    </xdr:from>
    <xdr:to>
      <xdr:col>2</xdr:col>
      <xdr:colOff>6613</xdr:colOff>
      <xdr:row>5</xdr:row>
      <xdr:rowOff>73357</xdr:rowOff>
    </xdr:to>
    <xdr:pic>
      <xdr:nvPicPr>
        <xdr:cNvPr id="8" name="Picture 9">
          <a:extLst>
            <a:ext uri="{FF2B5EF4-FFF2-40B4-BE49-F238E27FC236}">
              <a16:creationId xmlns:a16="http://schemas.microsoft.com/office/drawing/2014/main" id="{8F5B8EEA-8E42-4EEF-A8AA-99BEF556978A}"/>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3259" b="93890" l="6186" r="96907">
                      <a14:foregroundMark x1="6186" y1="52749" x2="11340" y2="69246"/>
                      <a14:foregroundMark x1="11340" y1="69246" x2="20412" y2="80041"/>
                      <a14:foregroundMark x1="20412" y1="80041" x2="25773" y2="78819"/>
                      <a14:foregroundMark x1="29072" y1="22403" x2="40206" y2="22200"/>
                      <a14:foregroundMark x1="27423" y1="57026" x2="27835" y2="40733"/>
                      <a14:foregroundMark x1="27835" y1="40733" x2="39175" y2="32790"/>
                      <a14:foregroundMark x1="39175" y1="32790" x2="44330" y2="55601"/>
                      <a14:foregroundMark x1="44330" y1="55601" x2="61649" y2="60081"/>
                      <a14:foregroundMark x1="61649" y1="60081" x2="73402" y2="35438"/>
                      <a14:foregroundMark x1="73402" y1="35438" x2="86598" y2="34012"/>
                      <a14:foregroundMark x1="86598" y1="34012" x2="89897" y2="45418"/>
                      <a14:foregroundMark x1="89897" y1="45418" x2="87010" y2="62118"/>
                      <a14:foregroundMark x1="87010" y1="62118" x2="62680" y2="74949"/>
                      <a14:foregroundMark x1="62680" y1="74949" x2="54021" y2="84318"/>
                      <a14:foregroundMark x1="54021" y1="84318" x2="61856" y2="91039"/>
                      <a14:foregroundMark x1="61856" y1="91039" x2="64948" y2="88798"/>
                      <a14:foregroundMark x1="13196" y1="41141" x2="18351" y2="26884"/>
                      <a14:foregroundMark x1="18351" y1="26884" x2="33814" y2="12220"/>
                      <a14:foregroundMark x1="33814" y1="12220" x2="47216" y2="10387"/>
                      <a14:foregroundMark x1="47216" y1="10387" x2="67835" y2="12424"/>
                      <a14:foregroundMark x1="67835" y1="12424" x2="82680" y2="24847"/>
                      <a14:foregroundMark x1="82680" y1="24847" x2="83505" y2="26680"/>
                      <a14:foregroundMark x1="48866" y1="6925" x2="60412" y2="8961"/>
                      <a14:foregroundMark x1="49278" y1="3462" x2="49278" y2="3462"/>
                      <a14:foregroundMark x1="94845" y1="39104" x2="94845" y2="39104"/>
                      <a14:foregroundMark x1="97113" y1="49491" x2="97113" y2="49491"/>
                      <a14:foregroundMark x1="43093" y1="92872" x2="56495" y2="93890"/>
                      <a14:foregroundMark x1="45979" y1="82892" x2="58557" y2="79837"/>
                      <a14:foregroundMark x1="58557" y1="79837" x2="43505" y2="81874"/>
                      <a14:foregroundMark x1="43505" y1="81874" x2="52165" y2="87169"/>
                      <a14:foregroundMark x1="49485" y1="75560" x2="46598" y2="78615"/>
                    </a14:backgroundRemoval>
                  </a14:imgEffect>
                </a14:imgLayer>
              </a14:imgProps>
            </a:ext>
          </a:extLst>
        </a:blip>
        <a:stretch>
          <a:fillRect/>
        </a:stretch>
      </xdr:blipFill>
      <xdr:spPr>
        <a:xfrm>
          <a:off x="1002927" y="978273"/>
          <a:ext cx="384811" cy="419059"/>
        </a:xfrm>
        <a:prstGeom prst="rect">
          <a:avLst/>
        </a:prstGeom>
      </xdr:spPr>
    </xdr:pic>
    <xdr:clientData/>
  </xdr:twoCellAnchor>
  <xdr:twoCellAnchor editAs="oneCell">
    <xdr:from>
      <xdr:col>3</xdr:col>
      <xdr:colOff>0</xdr:colOff>
      <xdr:row>1</xdr:row>
      <xdr:rowOff>0</xdr:rowOff>
    </xdr:from>
    <xdr:to>
      <xdr:col>3</xdr:col>
      <xdr:colOff>304800</xdr:colOff>
      <xdr:row>2</xdr:row>
      <xdr:rowOff>59551</xdr:rowOff>
    </xdr:to>
    <xdr:sp macro="" textlink="">
      <xdr:nvSpPr>
        <xdr:cNvPr id="9" name="AutoShape 4">
          <a:extLst>
            <a:ext uri="{FF2B5EF4-FFF2-40B4-BE49-F238E27FC236}">
              <a16:creationId xmlns:a16="http://schemas.microsoft.com/office/drawing/2014/main" id="{894558A5-FA46-4A99-BE0D-FE87FB0CEC5F}"/>
            </a:ext>
          </a:extLst>
        </xdr:cNvPr>
        <xdr:cNvSpPr>
          <a:spLocks noChangeAspect="1" noChangeArrowheads="1"/>
        </xdr:cNvSpPr>
      </xdr:nvSpPr>
      <xdr:spPr bwMode="auto">
        <a:xfrm>
          <a:off x="425767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2</xdr:row>
      <xdr:rowOff>59551</xdr:rowOff>
    </xdr:to>
    <xdr:sp macro="" textlink="">
      <xdr:nvSpPr>
        <xdr:cNvPr id="10" name="AutoShape 5">
          <a:extLst>
            <a:ext uri="{FF2B5EF4-FFF2-40B4-BE49-F238E27FC236}">
              <a16:creationId xmlns:a16="http://schemas.microsoft.com/office/drawing/2014/main" id="{00AD9091-DB5D-4A7E-BAD9-5FE656DC8B8A}"/>
            </a:ext>
          </a:extLst>
        </xdr:cNvPr>
        <xdr:cNvSpPr>
          <a:spLocks noChangeAspect="1" noChangeArrowheads="1"/>
        </xdr:cNvSpPr>
      </xdr:nvSpPr>
      <xdr:spPr bwMode="auto">
        <a:xfrm>
          <a:off x="425767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3</xdr:col>
      <xdr:colOff>0</xdr:colOff>
      <xdr:row>1</xdr:row>
      <xdr:rowOff>0</xdr:rowOff>
    </xdr:from>
    <xdr:ext cx="304800" cy="307201"/>
    <xdr:sp macro="" textlink="">
      <xdr:nvSpPr>
        <xdr:cNvPr id="11" name="AutoShape 4">
          <a:extLst>
            <a:ext uri="{FF2B5EF4-FFF2-40B4-BE49-F238E27FC236}">
              <a16:creationId xmlns:a16="http://schemas.microsoft.com/office/drawing/2014/main" id="{EA5E56AC-0D5D-4C39-ADC1-3902EB54C5E3}"/>
            </a:ext>
          </a:extLst>
        </xdr:cNvPr>
        <xdr:cNvSpPr>
          <a:spLocks noChangeAspect="1" noChangeArrowheads="1"/>
        </xdr:cNvSpPr>
      </xdr:nvSpPr>
      <xdr:spPr bwMode="auto">
        <a:xfrm>
          <a:off x="425767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59551</xdr:rowOff>
    </xdr:to>
    <xdr:sp macro="" textlink="">
      <xdr:nvSpPr>
        <xdr:cNvPr id="2" name="AutoShape 4">
          <a:extLst>
            <a:ext uri="{FF2B5EF4-FFF2-40B4-BE49-F238E27FC236}">
              <a16:creationId xmlns:a16="http://schemas.microsoft.com/office/drawing/2014/main" id="{C3B18E30-2344-410A-B062-FDDB9B081624}"/>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59551</xdr:rowOff>
    </xdr:to>
    <xdr:sp macro="" textlink="">
      <xdr:nvSpPr>
        <xdr:cNvPr id="3" name="AutoShape 5">
          <a:extLst>
            <a:ext uri="{FF2B5EF4-FFF2-40B4-BE49-F238E27FC236}">
              <a16:creationId xmlns:a16="http://schemas.microsoft.com/office/drawing/2014/main" id="{C6D46650-DD86-4CB4-8E93-2B0AF5AE1063}"/>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0</xdr:rowOff>
    </xdr:from>
    <xdr:to>
      <xdr:col>2</xdr:col>
      <xdr:colOff>2035968</xdr:colOff>
      <xdr:row>3</xdr:row>
      <xdr:rowOff>143916</xdr:rowOff>
    </xdr:to>
    <xdr:pic>
      <xdr:nvPicPr>
        <xdr:cNvPr id="4" name="Picture 3">
          <a:extLst>
            <a:ext uri="{FF2B5EF4-FFF2-40B4-BE49-F238E27FC236}">
              <a16:creationId xmlns:a16="http://schemas.microsoft.com/office/drawing/2014/main" id="{91BDFCBA-74D4-4377-BFC1-20EDDBDE6983}"/>
            </a:ext>
          </a:extLst>
        </xdr:cNvPr>
        <xdr:cNvPicPr>
          <a:picLocks noChangeAspect="1"/>
        </xdr:cNvPicPr>
      </xdr:nvPicPr>
      <xdr:blipFill>
        <a:blip xmlns:r="http://schemas.openxmlformats.org/officeDocument/2006/relationships" r:embed="rId1"/>
        <a:stretch>
          <a:fillRect/>
        </a:stretch>
      </xdr:blipFill>
      <xdr:spPr>
        <a:xfrm>
          <a:off x="678656" y="0"/>
          <a:ext cx="2738437" cy="883691"/>
        </a:xfrm>
        <a:prstGeom prst="rect">
          <a:avLst/>
        </a:prstGeom>
      </xdr:spPr>
    </xdr:pic>
    <xdr:clientData/>
  </xdr:twoCellAnchor>
  <xdr:twoCellAnchor editAs="oneCell">
    <xdr:from>
      <xdr:col>6</xdr:col>
      <xdr:colOff>1407102</xdr:colOff>
      <xdr:row>0</xdr:row>
      <xdr:rowOff>26569</xdr:rowOff>
    </xdr:from>
    <xdr:to>
      <xdr:col>7</xdr:col>
      <xdr:colOff>97711</xdr:colOff>
      <xdr:row>4</xdr:row>
      <xdr:rowOff>16920</xdr:rowOff>
    </xdr:to>
    <xdr:pic>
      <xdr:nvPicPr>
        <xdr:cNvPr id="5" name="Picture 4">
          <a:extLst>
            <a:ext uri="{FF2B5EF4-FFF2-40B4-BE49-F238E27FC236}">
              <a16:creationId xmlns:a16="http://schemas.microsoft.com/office/drawing/2014/main" id="{A8C97BFA-1ADD-45F6-AB9E-097BB1D772CD}"/>
            </a:ext>
          </a:extLst>
        </xdr:cNvPr>
        <xdr:cNvPicPr>
          <a:picLocks noChangeAspect="1"/>
        </xdr:cNvPicPr>
      </xdr:nvPicPr>
      <xdr:blipFill>
        <a:blip xmlns:r="http://schemas.openxmlformats.org/officeDocument/2006/relationships" r:embed="rId2"/>
        <a:stretch>
          <a:fillRect/>
        </a:stretch>
      </xdr:blipFill>
      <xdr:spPr>
        <a:xfrm>
          <a:off x="20542827" y="26569"/>
          <a:ext cx="1538584" cy="1019051"/>
        </a:xfrm>
        <a:prstGeom prst="rect">
          <a:avLst/>
        </a:prstGeom>
      </xdr:spPr>
    </xdr:pic>
    <xdr:clientData/>
  </xdr:twoCellAnchor>
  <xdr:oneCellAnchor>
    <xdr:from>
      <xdr:col>4</xdr:col>
      <xdr:colOff>0</xdr:colOff>
      <xdr:row>2</xdr:row>
      <xdr:rowOff>0</xdr:rowOff>
    </xdr:from>
    <xdr:ext cx="304800" cy="307201"/>
    <xdr:sp macro="" textlink="">
      <xdr:nvSpPr>
        <xdr:cNvPr id="6" name="AutoShape 4">
          <a:extLst>
            <a:ext uri="{FF2B5EF4-FFF2-40B4-BE49-F238E27FC236}">
              <a16:creationId xmlns:a16="http://schemas.microsoft.com/office/drawing/2014/main" id="{7F09A047-FBE5-4EA3-9E29-08C3233FC744}"/>
            </a:ext>
          </a:extLst>
        </xdr:cNvPr>
        <xdr:cNvSpPr>
          <a:spLocks noChangeAspect="1" noChangeArrowheads="1"/>
        </xdr:cNvSpPr>
      </xdr:nvSpPr>
      <xdr:spPr bwMode="auto">
        <a:xfrm>
          <a:off x="1430655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2</xdr:row>
      <xdr:rowOff>0</xdr:rowOff>
    </xdr:from>
    <xdr:ext cx="304800" cy="307201"/>
    <xdr:sp macro="" textlink="">
      <xdr:nvSpPr>
        <xdr:cNvPr id="7" name="AutoShape 5">
          <a:extLst>
            <a:ext uri="{FF2B5EF4-FFF2-40B4-BE49-F238E27FC236}">
              <a16:creationId xmlns:a16="http://schemas.microsoft.com/office/drawing/2014/main" id="{27FBB2C0-D1D0-4ADF-8E97-321CF7687830}"/>
            </a:ext>
          </a:extLst>
        </xdr:cNvPr>
        <xdr:cNvSpPr>
          <a:spLocks noChangeAspect="1" noChangeArrowheads="1"/>
        </xdr:cNvSpPr>
      </xdr:nvSpPr>
      <xdr:spPr bwMode="auto">
        <a:xfrm>
          <a:off x="1430655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342900</xdr:colOff>
      <xdr:row>3</xdr:row>
      <xdr:rowOff>123825</xdr:rowOff>
    </xdr:from>
    <xdr:to>
      <xdr:col>2</xdr:col>
      <xdr:colOff>16329</xdr:colOff>
      <xdr:row>5</xdr:row>
      <xdr:rowOff>58339</xdr:rowOff>
    </xdr:to>
    <xdr:pic>
      <xdr:nvPicPr>
        <xdr:cNvPr id="8" name="Picture 7">
          <a:extLst>
            <a:ext uri="{FF2B5EF4-FFF2-40B4-BE49-F238E27FC236}">
              <a16:creationId xmlns:a16="http://schemas.microsoft.com/office/drawing/2014/main" id="{C5A933E9-EBC9-4BAF-A872-CA341A0D6873}"/>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4762" b="97835" l="7087" r="92126">
                      <a14:foregroundMark x1="7874" y1="50649" x2="7087" y2="52381"/>
                      <a14:foregroundMark x1="50000" y1="7792" x2="50000" y2="7792"/>
                      <a14:foregroundMark x1="92126" y1="53247" x2="92126" y2="53247"/>
                      <a14:foregroundMark x1="49606" y1="92208" x2="49606" y2="66667"/>
                      <a14:foregroundMark x1="70079" y1="25108" x2="48425" y2="42424"/>
                      <a14:foregroundMark x1="48425" y1="42424" x2="50394" y2="70130"/>
                      <a14:foregroundMark x1="50394" y1="70130" x2="41339" y2="77056"/>
                      <a14:foregroundMark x1="61024" y1="70563" x2="29134" y2="49351"/>
                      <a14:foregroundMark x1="38583" y1="43723" x2="31496" y2="73160"/>
                      <a14:foregroundMark x1="31102" y1="32468" x2="24409" y2="75325"/>
                      <a14:foregroundMark x1="33858" y1="40260" x2="46063" y2="60606"/>
                      <a14:foregroundMark x1="46063" y1="60606" x2="46457" y2="60606"/>
                      <a14:foregroundMark x1="44488" y1="45455" x2="38189" y2="80087"/>
                      <a14:foregroundMark x1="38189" y1="80087" x2="39370" y2="68831"/>
                      <a14:foregroundMark x1="62598" y1="82251" x2="59055" y2="68398"/>
                      <a14:foregroundMark x1="67717" y1="57576" x2="66535" y2="47619"/>
                      <a14:foregroundMark x1="54724" y1="18182" x2="66142" y2="49351"/>
                      <a14:foregroundMark x1="61811" y1="35931" x2="42913" y2="49351"/>
                      <a14:foregroundMark x1="58661" y1="39827" x2="58661" y2="61905"/>
                      <a14:foregroundMark x1="62598" y1="52381" x2="68110" y2="69697"/>
                      <a14:foregroundMark x1="66142" y1="60606" x2="75197" y2="58874"/>
                      <a14:foregroundMark x1="71654" y1="53247" x2="70472" y2="53247"/>
                      <a14:foregroundMark x1="49213" y1="4762" x2="49213" y2="4762"/>
                      <a14:foregroundMark x1="50787" y1="97835" x2="50787" y2="97835"/>
                    </a14:backgroundRemoval>
                  </a14:imgEffect>
                </a14:imgLayer>
              </a14:imgProps>
            </a:ext>
          </a:extLst>
        </a:blip>
        <a:stretch>
          <a:fillRect/>
        </a:stretch>
      </xdr:blipFill>
      <xdr:spPr>
        <a:xfrm>
          <a:off x="962025" y="866775"/>
          <a:ext cx="435429" cy="429814"/>
        </a:xfrm>
        <a:prstGeom prst="rect">
          <a:avLst/>
        </a:prstGeom>
      </xdr:spPr>
    </xdr:pic>
    <xdr:clientData/>
  </xdr:twoCellAnchor>
  <xdr:twoCellAnchor editAs="oneCell">
    <xdr:from>
      <xdr:col>3</xdr:col>
      <xdr:colOff>0</xdr:colOff>
      <xdr:row>1</xdr:row>
      <xdr:rowOff>0</xdr:rowOff>
    </xdr:from>
    <xdr:to>
      <xdr:col>3</xdr:col>
      <xdr:colOff>304800</xdr:colOff>
      <xdr:row>2</xdr:row>
      <xdr:rowOff>59551</xdr:rowOff>
    </xdr:to>
    <xdr:sp macro="" textlink="">
      <xdr:nvSpPr>
        <xdr:cNvPr id="9" name="AutoShape 4">
          <a:extLst>
            <a:ext uri="{FF2B5EF4-FFF2-40B4-BE49-F238E27FC236}">
              <a16:creationId xmlns:a16="http://schemas.microsoft.com/office/drawing/2014/main" id="{93B768FF-19EB-4262-B60C-E2CACC00E5A8}"/>
            </a:ext>
          </a:extLst>
        </xdr:cNvPr>
        <xdr:cNvSpPr>
          <a:spLocks noChangeAspect="1" noChangeArrowheads="1"/>
        </xdr:cNvSpPr>
      </xdr:nvSpPr>
      <xdr:spPr bwMode="auto">
        <a:xfrm>
          <a:off x="425767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2</xdr:row>
      <xdr:rowOff>59551</xdr:rowOff>
    </xdr:to>
    <xdr:sp macro="" textlink="">
      <xdr:nvSpPr>
        <xdr:cNvPr id="10" name="AutoShape 5">
          <a:extLst>
            <a:ext uri="{FF2B5EF4-FFF2-40B4-BE49-F238E27FC236}">
              <a16:creationId xmlns:a16="http://schemas.microsoft.com/office/drawing/2014/main" id="{5D501738-9F50-4F8D-BD6E-9A20BCD84F84}"/>
            </a:ext>
          </a:extLst>
        </xdr:cNvPr>
        <xdr:cNvSpPr>
          <a:spLocks noChangeAspect="1" noChangeArrowheads="1"/>
        </xdr:cNvSpPr>
      </xdr:nvSpPr>
      <xdr:spPr bwMode="auto">
        <a:xfrm>
          <a:off x="425767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45581</xdr:rowOff>
    </xdr:to>
    <xdr:sp macro="" textlink="">
      <xdr:nvSpPr>
        <xdr:cNvPr id="2" name="AutoShape 4">
          <a:extLst>
            <a:ext uri="{FF2B5EF4-FFF2-40B4-BE49-F238E27FC236}">
              <a16:creationId xmlns:a16="http://schemas.microsoft.com/office/drawing/2014/main" id="{1CEC84D3-E30B-4A06-95DB-3BDDFF7584D6}"/>
            </a:ext>
          </a:extLst>
        </xdr:cNvPr>
        <xdr:cNvSpPr>
          <a:spLocks noChangeAspect="1" noChangeArrowheads="1"/>
        </xdr:cNvSpPr>
      </xdr:nvSpPr>
      <xdr:spPr bwMode="auto">
        <a:xfrm>
          <a:off x="4257675" y="49530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45581</xdr:rowOff>
    </xdr:to>
    <xdr:sp macro="" textlink="">
      <xdr:nvSpPr>
        <xdr:cNvPr id="3" name="AutoShape 5">
          <a:extLst>
            <a:ext uri="{FF2B5EF4-FFF2-40B4-BE49-F238E27FC236}">
              <a16:creationId xmlns:a16="http://schemas.microsoft.com/office/drawing/2014/main" id="{2E4CECE2-CBBF-4C57-92CA-D2E1E7A0AC97}"/>
            </a:ext>
          </a:extLst>
        </xdr:cNvPr>
        <xdr:cNvSpPr>
          <a:spLocks noChangeAspect="1" noChangeArrowheads="1"/>
        </xdr:cNvSpPr>
      </xdr:nvSpPr>
      <xdr:spPr bwMode="auto">
        <a:xfrm>
          <a:off x="4257675" y="49530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0</xdr:rowOff>
    </xdr:from>
    <xdr:to>
      <xdr:col>2</xdr:col>
      <xdr:colOff>2039778</xdr:colOff>
      <xdr:row>3</xdr:row>
      <xdr:rowOff>125501</xdr:rowOff>
    </xdr:to>
    <xdr:pic>
      <xdr:nvPicPr>
        <xdr:cNvPr id="4" name="Picture 3">
          <a:extLst>
            <a:ext uri="{FF2B5EF4-FFF2-40B4-BE49-F238E27FC236}">
              <a16:creationId xmlns:a16="http://schemas.microsoft.com/office/drawing/2014/main" id="{D915D87C-6431-4A34-8246-901ECE23A566}"/>
            </a:ext>
          </a:extLst>
        </xdr:cNvPr>
        <xdr:cNvPicPr>
          <a:picLocks noChangeAspect="1"/>
        </xdr:cNvPicPr>
      </xdr:nvPicPr>
      <xdr:blipFill>
        <a:blip xmlns:r="http://schemas.openxmlformats.org/officeDocument/2006/relationships" r:embed="rId1"/>
        <a:stretch>
          <a:fillRect/>
        </a:stretch>
      </xdr:blipFill>
      <xdr:spPr>
        <a:xfrm>
          <a:off x="678656" y="0"/>
          <a:ext cx="2742247" cy="868451"/>
        </a:xfrm>
        <a:prstGeom prst="rect">
          <a:avLst/>
        </a:prstGeom>
      </xdr:spPr>
    </xdr:pic>
    <xdr:clientData/>
  </xdr:twoCellAnchor>
  <xdr:twoCellAnchor editAs="oneCell">
    <xdr:from>
      <xdr:col>6</xdr:col>
      <xdr:colOff>581025</xdr:colOff>
      <xdr:row>0</xdr:row>
      <xdr:rowOff>299619</xdr:rowOff>
    </xdr:from>
    <xdr:to>
      <xdr:col>6</xdr:col>
      <xdr:colOff>2104369</xdr:colOff>
      <xdr:row>4</xdr:row>
      <xdr:rowOff>229645</xdr:rowOff>
    </xdr:to>
    <xdr:pic>
      <xdr:nvPicPr>
        <xdr:cNvPr id="5" name="Picture 4">
          <a:extLst>
            <a:ext uri="{FF2B5EF4-FFF2-40B4-BE49-F238E27FC236}">
              <a16:creationId xmlns:a16="http://schemas.microsoft.com/office/drawing/2014/main" id="{DDB15B0D-6B65-4304-9473-AD2E367855E7}"/>
            </a:ext>
          </a:extLst>
        </xdr:cNvPr>
        <xdr:cNvPicPr>
          <a:picLocks noChangeAspect="1"/>
        </xdr:cNvPicPr>
      </xdr:nvPicPr>
      <xdr:blipFill>
        <a:blip xmlns:r="http://schemas.openxmlformats.org/officeDocument/2006/relationships" r:embed="rId2"/>
        <a:stretch>
          <a:fillRect/>
        </a:stretch>
      </xdr:blipFill>
      <xdr:spPr>
        <a:xfrm>
          <a:off x="16840200" y="251994"/>
          <a:ext cx="1529694" cy="968251"/>
        </a:xfrm>
        <a:prstGeom prst="rect">
          <a:avLst/>
        </a:prstGeom>
      </xdr:spPr>
    </xdr:pic>
    <xdr:clientData/>
  </xdr:twoCellAnchor>
  <xdr:oneCellAnchor>
    <xdr:from>
      <xdr:col>7</xdr:col>
      <xdr:colOff>0</xdr:colOff>
      <xdr:row>2</xdr:row>
      <xdr:rowOff>0</xdr:rowOff>
    </xdr:from>
    <xdr:ext cx="304800" cy="307201"/>
    <xdr:sp macro="" textlink="">
      <xdr:nvSpPr>
        <xdr:cNvPr id="6" name="AutoShape 4">
          <a:extLst>
            <a:ext uri="{FF2B5EF4-FFF2-40B4-BE49-F238E27FC236}">
              <a16:creationId xmlns:a16="http://schemas.microsoft.com/office/drawing/2014/main" id="{A362DDB2-3CCE-4049-85E1-6EE0EF55C503}"/>
            </a:ext>
          </a:extLst>
        </xdr:cNvPr>
        <xdr:cNvSpPr>
          <a:spLocks noChangeAspect="1" noChangeArrowheads="1"/>
        </xdr:cNvSpPr>
      </xdr:nvSpPr>
      <xdr:spPr bwMode="auto">
        <a:xfrm>
          <a:off x="189738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2</xdr:row>
      <xdr:rowOff>0</xdr:rowOff>
    </xdr:from>
    <xdr:ext cx="304800" cy="307201"/>
    <xdr:sp macro="" textlink="">
      <xdr:nvSpPr>
        <xdr:cNvPr id="7" name="AutoShape 5">
          <a:extLst>
            <a:ext uri="{FF2B5EF4-FFF2-40B4-BE49-F238E27FC236}">
              <a16:creationId xmlns:a16="http://schemas.microsoft.com/office/drawing/2014/main" id="{716AE46B-5372-48E6-B9AA-CC6C0D8BBB8F}"/>
            </a:ext>
          </a:extLst>
        </xdr:cNvPr>
        <xdr:cNvSpPr>
          <a:spLocks noChangeAspect="1" noChangeArrowheads="1"/>
        </xdr:cNvSpPr>
      </xdr:nvSpPr>
      <xdr:spPr bwMode="auto">
        <a:xfrm>
          <a:off x="189738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371475</xdr:colOff>
      <xdr:row>3</xdr:row>
      <xdr:rowOff>123825</xdr:rowOff>
    </xdr:from>
    <xdr:to>
      <xdr:col>2</xdr:col>
      <xdr:colOff>7359</xdr:colOff>
      <xdr:row>5</xdr:row>
      <xdr:rowOff>31669</xdr:rowOff>
    </xdr:to>
    <xdr:pic>
      <xdr:nvPicPr>
        <xdr:cNvPr id="8" name="Picture 7">
          <a:extLst>
            <a:ext uri="{FF2B5EF4-FFF2-40B4-BE49-F238E27FC236}">
              <a16:creationId xmlns:a16="http://schemas.microsoft.com/office/drawing/2014/main" id="{1EB065D8-AF17-4A14-B93C-557DB3BABAF4}"/>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7000" b="94000" l="5859" r="92969">
                      <a14:foregroundMark x1="8789" y1="47000" x2="9570" y2="51000"/>
                      <a14:foregroundMark x1="53516" y1="28000" x2="53711" y2="54600"/>
                      <a14:foregroundMark x1="53711" y1="54600" x2="53711" y2="54600"/>
                      <a14:foregroundMark x1="43945" y1="9800" x2="55664" y2="7000"/>
                      <a14:foregroundMark x1="55664" y1="7000" x2="55664" y2="7000"/>
                      <a14:foregroundMark x1="91211" y1="48400" x2="93164" y2="53000"/>
                      <a14:foregroundMark x1="52539" y1="94000" x2="52539" y2="94000"/>
                      <a14:foregroundMark x1="28906" y1="74800" x2="51758" y2="68800"/>
                      <a14:foregroundMark x1="51758" y1="68800" x2="35352" y2="60800"/>
                      <a14:foregroundMark x1="35352" y1="60800" x2="69141" y2="77000"/>
                      <a14:foregroundMark x1="69141" y1="77000" x2="69727" y2="72000"/>
                      <a14:foregroundMark x1="49219" y1="62000" x2="60352" y2="66600"/>
                      <a14:foregroundMark x1="60352" y1="66600" x2="71680" y2="64400"/>
                      <a14:foregroundMark x1="71680" y1="64400" x2="73047" y2="66600"/>
                      <a14:foregroundMark x1="22852" y1="62800" x2="35547" y2="62600"/>
                      <a14:foregroundMark x1="35547" y1="62600" x2="47461" y2="64200"/>
                      <a14:foregroundMark x1="26563" y1="66200" x2="44141" y2="62600"/>
                      <a14:foregroundMark x1="44141" y1="62600" x2="63477" y2="68600"/>
                      <a14:foregroundMark x1="63477" y1="68600" x2="29297" y2="74200"/>
                      <a14:foregroundMark x1="29297" y1="74200" x2="69141" y2="70200"/>
                      <a14:foregroundMark x1="69141" y1="70200" x2="69336" y2="69800"/>
                      <a14:foregroundMark x1="42383" y1="60200" x2="45313" y2="64800"/>
                      <a14:foregroundMark x1="29492" y1="62000" x2="32813" y2="72600"/>
                      <a14:foregroundMark x1="31055" y1="75200" x2="34961" y2="87000"/>
                      <a14:foregroundMark x1="34961" y1="87000" x2="34961" y2="86400"/>
                      <a14:foregroundMark x1="33789" y1="62600" x2="37891" y2="80400"/>
                      <a14:foregroundMark x1="21289" y1="68000" x2="33203" y2="81600"/>
                      <a14:foregroundMark x1="33203" y1="81600" x2="21680" y2="74600"/>
                      <a14:foregroundMark x1="21680" y1="74600" x2="22656" y2="74400"/>
                      <a14:foregroundMark x1="53320" y1="69200" x2="58789" y2="80800"/>
                      <a14:foregroundMark x1="58789" y1="80800" x2="58789" y2="80200"/>
                      <a14:foregroundMark x1="63867" y1="58000" x2="70313" y2="78000"/>
                      <a14:foregroundMark x1="71875" y1="57800" x2="74023" y2="80800"/>
                      <a14:foregroundMark x1="73828" y1="62400" x2="75977" y2="81400"/>
                      <a14:foregroundMark x1="69727" y1="59200" x2="68164" y2="66000"/>
                      <a14:foregroundMark x1="54688" y1="73000" x2="50195" y2="83000"/>
                      <a14:foregroundMark x1="6250" y1="58600" x2="5859" y2="53800"/>
                      <a14:foregroundMark x1="57617" y1="30200" x2="46484" y2="44800"/>
                      <a14:foregroundMark x1="46484" y1="44800" x2="48633" y2="27200"/>
                      <a14:foregroundMark x1="40234" y1="30400" x2="55273" y2="57600"/>
                      <a14:foregroundMark x1="38672" y1="34000" x2="53320" y2="56600"/>
                      <a14:foregroundMark x1="60156" y1="33400" x2="57813" y2="58400"/>
                      <a14:foregroundMark x1="36719" y1="38800" x2="48633" y2="61400"/>
                    </a14:backgroundRemoval>
                  </a14:imgEffect>
                </a14:imgLayer>
              </a14:imgProps>
            </a:ext>
          </a:extLst>
        </a:blip>
        <a:stretch>
          <a:fillRect/>
        </a:stretch>
      </xdr:blipFill>
      <xdr:spPr>
        <a:xfrm>
          <a:off x="990600" y="866775"/>
          <a:ext cx="404234" cy="403144"/>
        </a:xfrm>
        <a:prstGeom prst="rect">
          <a:avLst/>
        </a:prstGeom>
      </xdr:spPr>
    </xdr:pic>
    <xdr:clientData/>
  </xdr:twoCellAnchor>
  <xdr:twoCellAnchor editAs="oneCell">
    <xdr:from>
      <xdr:col>3</xdr:col>
      <xdr:colOff>0</xdr:colOff>
      <xdr:row>1</xdr:row>
      <xdr:rowOff>0</xdr:rowOff>
    </xdr:from>
    <xdr:to>
      <xdr:col>3</xdr:col>
      <xdr:colOff>304800</xdr:colOff>
      <xdr:row>2</xdr:row>
      <xdr:rowOff>45581</xdr:rowOff>
    </xdr:to>
    <xdr:sp macro="" textlink="">
      <xdr:nvSpPr>
        <xdr:cNvPr id="9" name="AutoShape 4">
          <a:extLst>
            <a:ext uri="{FF2B5EF4-FFF2-40B4-BE49-F238E27FC236}">
              <a16:creationId xmlns:a16="http://schemas.microsoft.com/office/drawing/2014/main" id="{82CBF4D5-52E6-4B18-8002-56B4D1268BE3}"/>
            </a:ext>
          </a:extLst>
        </xdr:cNvPr>
        <xdr:cNvSpPr>
          <a:spLocks noChangeAspect="1" noChangeArrowheads="1"/>
        </xdr:cNvSpPr>
      </xdr:nvSpPr>
      <xdr:spPr bwMode="auto">
        <a:xfrm>
          <a:off x="4257675" y="24765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2</xdr:row>
      <xdr:rowOff>45581</xdr:rowOff>
    </xdr:to>
    <xdr:sp macro="" textlink="">
      <xdr:nvSpPr>
        <xdr:cNvPr id="10" name="AutoShape 5">
          <a:extLst>
            <a:ext uri="{FF2B5EF4-FFF2-40B4-BE49-F238E27FC236}">
              <a16:creationId xmlns:a16="http://schemas.microsoft.com/office/drawing/2014/main" id="{725F9E5A-3E63-465D-8727-494F000F368A}"/>
            </a:ext>
          </a:extLst>
        </xdr:cNvPr>
        <xdr:cNvSpPr>
          <a:spLocks noChangeAspect="1" noChangeArrowheads="1"/>
        </xdr:cNvSpPr>
      </xdr:nvSpPr>
      <xdr:spPr bwMode="auto">
        <a:xfrm>
          <a:off x="4257675" y="24765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59732</xdr:rowOff>
    </xdr:to>
    <xdr:sp macro="" textlink="">
      <xdr:nvSpPr>
        <xdr:cNvPr id="2" name="AutoShape 4">
          <a:extLst>
            <a:ext uri="{FF2B5EF4-FFF2-40B4-BE49-F238E27FC236}">
              <a16:creationId xmlns:a16="http://schemas.microsoft.com/office/drawing/2014/main" id="{516B8BF4-873F-4F12-9E64-6F94051F5E99}"/>
            </a:ext>
          </a:extLst>
        </xdr:cNvPr>
        <xdr:cNvSpPr>
          <a:spLocks noChangeAspect="1" noChangeArrowheads="1"/>
        </xdr:cNvSpPr>
      </xdr:nvSpPr>
      <xdr:spPr bwMode="auto">
        <a:xfrm>
          <a:off x="4257675" y="495300"/>
          <a:ext cx="304800" cy="3073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59732</xdr:rowOff>
    </xdr:to>
    <xdr:sp macro="" textlink="">
      <xdr:nvSpPr>
        <xdr:cNvPr id="3" name="AutoShape 5">
          <a:extLst>
            <a:ext uri="{FF2B5EF4-FFF2-40B4-BE49-F238E27FC236}">
              <a16:creationId xmlns:a16="http://schemas.microsoft.com/office/drawing/2014/main" id="{AC544724-DB17-42F6-A71B-E6E5324B1139}"/>
            </a:ext>
          </a:extLst>
        </xdr:cNvPr>
        <xdr:cNvSpPr>
          <a:spLocks noChangeAspect="1" noChangeArrowheads="1"/>
        </xdr:cNvSpPr>
      </xdr:nvSpPr>
      <xdr:spPr bwMode="auto">
        <a:xfrm>
          <a:off x="4257675" y="495300"/>
          <a:ext cx="304800" cy="30738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0</xdr:rowOff>
    </xdr:from>
    <xdr:to>
      <xdr:col>2</xdr:col>
      <xdr:colOff>2039778</xdr:colOff>
      <xdr:row>3</xdr:row>
      <xdr:rowOff>139743</xdr:rowOff>
    </xdr:to>
    <xdr:pic>
      <xdr:nvPicPr>
        <xdr:cNvPr id="4" name="Picture 3">
          <a:extLst>
            <a:ext uri="{FF2B5EF4-FFF2-40B4-BE49-F238E27FC236}">
              <a16:creationId xmlns:a16="http://schemas.microsoft.com/office/drawing/2014/main" id="{F8691E26-911D-47FD-AB50-8C9B35A0D289}"/>
            </a:ext>
          </a:extLst>
        </xdr:cNvPr>
        <xdr:cNvPicPr>
          <a:picLocks noChangeAspect="1"/>
        </xdr:cNvPicPr>
      </xdr:nvPicPr>
      <xdr:blipFill>
        <a:blip xmlns:r="http://schemas.openxmlformats.org/officeDocument/2006/relationships" r:embed="rId1"/>
        <a:stretch>
          <a:fillRect/>
        </a:stretch>
      </xdr:blipFill>
      <xdr:spPr>
        <a:xfrm>
          <a:off x="678656" y="0"/>
          <a:ext cx="2742247" cy="882693"/>
        </a:xfrm>
        <a:prstGeom prst="rect">
          <a:avLst/>
        </a:prstGeom>
      </xdr:spPr>
    </xdr:pic>
    <xdr:clientData/>
  </xdr:twoCellAnchor>
  <xdr:twoCellAnchor editAs="oneCell">
    <xdr:from>
      <xdr:col>6</xdr:col>
      <xdr:colOff>4521777</xdr:colOff>
      <xdr:row>0</xdr:row>
      <xdr:rowOff>90069</xdr:rowOff>
    </xdr:from>
    <xdr:to>
      <xdr:col>7</xdr:col>
      <xdr:colOff>21511</xdr:colOff>
      <xdr:row>4</xdr:row>
      <xdr:rowOff>63729</xdr:rowOff>
    </xdr:to>
    <xdr:pic>
      <xdr:nvPicPr>
        <xdr:cNvPr id="5" name="Picture 4">
          <a:extLst>
            <a:ext uri="{FF2B5EF4-FFF2-40B4-BE49-F238E27FC236}">
              <a16:creationId xmlns:a16="http://schemas.microsoft.com/office/drawing/2014/main" id="{50ADE767-6424-44D8-8F42-F5CB7FBC82A1}"/>
            </a:ext>
          </a:extLst>
        </xdr:cNvPr>
        <xdr:cNvPicPr>
          <a:picLocks noChangeAspect="1"/>
        </xdr:cNvPicPr>
      </xdr:nvPicPr>
      <xdr:blipFill>
        <a:blip xmlns:r="http://schemas.openxmlformats.org/officeDocument/2006/relationships" r:embed="rId2"/>
        <a:stretch>
          <a:fillRect/>
        </a:stretch>
      </xdr:blipFill>
      <xdr:spPr>
        <a:xfrm>
          <a:off x="17380527" y="90069"/>
          <a:ext cx="1548109" cy="970610"/>
        </a:xfrm>
        <a:prstGeom prst="rect">
          <a:avLst/>
        </a:prstGeom>
      </xdr:spPr>
    </xdr:pic>
    <xdr:clientData/>
  </xdr:twoCellAnchor>
  <xdr:oneCellAnchor>
    <xdr:from>
      <xdr:col>4</xdr:col>
      <xdr:colOff>0</xdr:colOff>
      <xdr:row>2</xdr:row>
      <xdr:rowOff>0</xdr:rowOff>
    </xdr:from>
    <xdr:ext cx="304800" cy="307201"/>
    <xdr:sp macro="" textlink="">
      <xdr:nvSpPr>
        <xdr:cNvPr id="6" name="AutoShape 4">
          <a:extLst>
            <a:ext uri="{FF2B5EF4-FFF2-40B4-BE49-F238E27FC236}">
              <a16:creationId xmlns:a16="http://schemas.microsoft.com/office/drawing/2014/main" id="{EA35A885-DBEF-4C43-8452-36973AA423EC}"/>
            </a:ext>
          </a:extLst>
        </xdr:cNvPr>
        <xdr:cNvSpPr>
          <a:spLocks noChangeAspect="1" noChangeArrowheads="1"/>
        </xdr:cNvSpPr>
      </xdr:nvSpPr>
      <xdr:spPr bwMode="auto">
        <a:xfrm>
          <a:off x="9639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2</xdr:row>
      <xdr:rowOff>0</xdr:rowOff>
    </xdr:from>
    <xdr:ext cx="304800" cy="307201"/>
    <xdr:sp macro="" textlink="">
      <xdr:nvSpPr>
        <xdr:cNvPr id="7" name="AutoShape 5">
          <a:extLst>
            <a:ext uri="{FF2B5EF4-FFF2-40B4-BE49-F238E27FC236}">
              <a16:creationId xmlns:a16="http://schemas.microsoft.com/office/drawing/2014/main" id="{AB5CE3D0-ED98-4AA9-A114-409AE5CCBE19}"/>
            </a:ext>
          </a:extLst>
        </xdr:cNvPr>
        <xdr:cNvSpPr>
          <a:spLocks noChangeAspect="1" noChangeArrowheads="1"/>
        </xdr:cNvSpPr>
      </xdr:nvSpPr>
      <xdr:spPr bwMode="auto">
        <a:xfrm>
          <a:off x="9639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342900</xdr:colOff>
      <xdr:row>3</xdr:row>
      <xdr:rowOff>142875</xdr:rowOff>
    </xdr:from>
    <xdr:to>
      <xdr:col>2</xdr:col>
      <xdr:colOff>949</xdr:colOff>
      <xdr:row>5</xdr:row>
      <xdr:rowOff>58974</xdr:rowOff>
    </xdr:to>
    <xdr:pic>
      <xdr:nvPicPr>
        <xdr:cNvPr id="8" name="Picture 7">
          <a:extLst>
            <a:ext uri="{FF2B5EF4-FFF2-40B4-BE49-F238E27FC236}">
              <a16:creationId xmlns:a16="http://schemas.microsoft.com/office/drawing/2014/main" id="{495085A5-6287-40B7-895B-24BD13164441}"/>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6478" b="92713" l="8779" r="91985">
                      <a14:foregroundMark x1="38931" y1="58704" x2="38931" y2="58704"/>
                      <a14:foregroundMark x1="27481" y1="43320" x2="50763" y2="76113"/>
                      <a14:foregroundMark x1="50763" y1="76113" x2="65649" y2="60324"/>
                      <a14:foregroundMark x1="65649" y1="60324" x2="62214" y2="36842"/>
                      <a14:foregroundMark x1="62214" y1="36842" x2="51527" y2="34413"/>
                      <a14:foregroundMark x1="48855" y1="25101" x2="61069" y2="23887"/>
                      <a14:foregroundMark x1="43893" y1="38866" x2="57252" y2="59919"/>
                      <a14:foregroundMark x1="33969" y1="72470" x2="67176" y2="76113"/>
                      <a14:foregroundMark x1="67176" y1="76113" x2="68321" y2="75709"/>
                      <a14:foregroundMark x1="8779" y1="53441" x2="8779" y2="53441"/>
                      <a14:foregroundMark x1="51527" y1="8502" x2="51527" y2="8502"/>
                      <a14:foregroundMark x1="92748" y1="51012" x2="92748" y2="51012"/>
                      <a14:foregroundMark x1="48855" y1="92713" x2="48855" y2="92713"/>
                      <a14:foregroundMark x1="48855" y1="6478" x2="48855" y2="6478"/>
                      <a14:foregroundMark x1="44656" y1="82591" x2="44656" y2="82591"/>
                      <a14:foregroundMark x1="45802" y1="80972" x2="46183" y2="82591"/>
                      <a14:foregroundMark x1="54198" y1="80162" x2="54580" y2="85830"/>
                    </a14:backgroundRemoval>
                  </a14:imgEffect>
                </a14:imgLayer>
              </a14:imgProps>
            </a:ext>
          </a:extLst>
        </a:blip>
        <a:stretch>
          <a:fillRect/>
        </a:stretch>
      </xdr:blipFill>
      <xdr:spPr>
        <a:xfrm>
          <a:off x="962025" y="885825"/>
          <a:ext cx="420049" cy="411399"/>
        </a:xfrm>
        <a:prstGeom prst="rect">
          <a:avLst/>
        </a:prstGeom>
      </xdr:spPr>
    </xdr:pic>
    <xdr:clientData/>
  </xdr:twoCellAnchor>
  <xdr:twoCellAnchor editAs="oneCell">
    <xdr:from>
      <xdr:col>3</xdr:col>
      <xdr:colOff>0</xdr:colOff>
      <xdr:row>1</xdr:row>
      <xdr:rowOff>0</xdr:rowOff>
    </xdr:from>
    <xdr:to>
      <xdr:col>3</xdr:col>
      <xdr:colOff>304800</xdr:colOff>
      <xdr:row>2</xdr:row>
      <xdr:rowOff>45581</xdr:rowOff>
    </xdr:to>
    <xdr:sp macro="" textlink="">
      <xdr:nvSpPr>
        <xdr:cNvPr id="9" name="AutoShape 4">
          <a:extLst>
            <a:ext uri="{FF2B5EF4-FFF2-40B4-BE49-F238E27FC236}">
              <a16:creationId xmlns:a16="http://schemas.microsoft.com/office/drawing/2014/main" id="{1DD3B64A-3D00-4E05-BF70-97DDF552EB85}"/>
            </a:ext>
          </a:extLst>
        </xdr:cNvPr>
        <xdr:cNvSpPr>
          <a:spLocks noChangeAspect="1" noChangeArrowheads="1"/>
        </xdr:cNvSpPr>
      </xdr:nvSpPr>
      <xdr:spPr bwMode="auto">
        <a:xfrm>
          <a:off x="4257675" y="24765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2</xdr:row>
      <xdr:rowOff>45581</xdr:rowOff>
    </xdr:to>
    <xdr:sp macro="" textlink="">
      <xdr:nvSpPr>
        <xdr:cNvPr id="10" name="AutoShape 5">
          <a:extLst>
            <a:ext uri="{FF2B5EF4-FFF2-40B4-BE49-F238E27FC236}">
              <a16:creationId xmlns:a16="http://schemas.microsoft.com/office/drawing/2014/main" id="{4F398BA1-BDB7-4EEC-A716-99F2739C9ABF}"/>
            </a:ext>
          </a:extLst>
        </xdr:cNvPr>
        <xdr:cNvSpPr>
          <a:spLocks noChangeAspect="1" noChangeArrowheads="1"/>
        </xdr:cNvSpPr>
      </xdr:nvSpPr>
      <xdr:spPr bwMode="auto">
        <a:xfrm>
          <a:off x="4257675" y="24765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56227</xdr:rowOff>
    </xdr:to>
    <xdr:sp macro="" textlink="">
      <xdr:nvSpPr>
        <xdr:cNvPr id="2" name="AutoShape 4">
          <a:extLst>
            <a:ext uri="{FF2B5EF4-FFF2-40B4-BE49-F238E27FC236}">
              <a16:creationId xmlns:a16="http://schemas.microsoft.com/office/drawing/2014/main" id="{88B6AD20-D82E-44B1-ACD8-89C83B46B2A9}"/>
            </a:ext>
          </a:extLst>
        </xdr:cNvPr>
        <xdr:cNvSpPr>
          <a:spLocks noChangeAspect="1" noChangeArrowheads="1"/>
        </xdr:cNvSpPr>
      </xdr:nvSpPr>
      <xdr:spPr bwMode="auto">
        <a:xfrm>
          <a:off x="4257675" y="495300"/>
          <a:ext cx="304800" cy="30387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56227</xdr:rowOff>
    </xdr:to>
    <xdr:sp macro="" textlink="">
      <xdr:nvSpPr>
        <xdr:cNvPr id="3" name="AutoShape 5">
          <a:extLst>
            <a:ext uri="{FF2B5EF4-FFF2-40B4-BE49-F238E27FC236}">
              <a16:creationId xmlns:a16="http://schemas.microsoft.com/office/drawing/2014/main" id="{CA6FA6E3-63E3-4E77-A81F-32FD5E396D7B}"/>
            </a:ext>
          </a:extLst>
        </xdr:cNvPr>
        <xdr:cNvSpPr>
          <a:spLocks noChangeAspect="1" noChangeArrowheads="1"/>
        </xdr:cNvSpPr>
      </xdr:nvSpPr>
      <xdr:spPr bwMode="auto">
        <a:xfrm>
          <a:off x="4257675" y="495300"/>
          <a:ext cx="304800" cy="30387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0</xdr:rowOff>
    </xdr:from>
    <xdr:to>
      <xdr:col>2</xdr:col>
      <xdr:colOff>2039778</xdr:colOff>
      <xdr:row>3</xdr:row>
      <xdr:rowOff>122326</xdr:rowOff>
    </xdr:to>
    <xdr:pic>
      <xdr:nvPicPr>
        <xdr:cNvPr id="4" name="Picture 3">
          <a:extLst>
            <a:ext uri="{FF2B5EF4-FFF2-40B4-BE49-F238E27FC236}">
              <a16:creationId xmlns:a16="http://schemas.microsoft.com/office/drawing/2014/main" id="{C7D75CFE-6C2A-4EC5-B999-BD045E1D6774}"/>
            </a:ext>
          </a:extLst>
        </xdr:cNvPr>
        <xdr:cNvPicPr>
          <a:picLocks noChangeAspect="1"/>
        </xdr:cNvPicPr>
      </xdr:nvPicPr>
      <xdr:blipFill>
        <a:blip xmlns:r="http://schemas.openxmlformats.org/officeDocument/2006/relationships" r:embed="rId1"/>
        <a:stretch>
          <a:fillRect/>
        </a:stretch>
      </xdr:blipFill>
      <xdr:spPr>
        <a:xfrm>
          <a:off x="678656" y="0"/>
          <a:ext cx="2742247" cy="868451"/>
        </a:xfrm>
        <a:prstGeom prst="rect">
          <a:avLst/>
        </a:prstGeom>
      </xdr:spPr>
    </xdr:pic>
    <xdr:clientData/>
  </xdr:twoCellAnchor>
  <xdr:twoCellAnchor editAs="oneCell">
    <xdr:from>
      <xdr:col>6</xdr:col>
      <xdr:colOff>121227</xdr:colOff>
      <xdr:row>0</xdr:row>
      <xdr:rowOff>213894</xdr:rowOff>
    </xdr:from>
    <xdr:to>
      <xdr:col>6</xdr:col>
      <xdr:colOff>1658541</xdr:colOff>
      <xdr:row>4</xdr:row>
      <xdr:rowOff>197745</xdr:rowOff>
    </xdr:to>
    <xdr:pic>
      <xdr:nvPicPr>
        <xdr:cNvPr id="5" name="Picture 4">
          <a:extLst>
            <a:ext uri="{FF2B5EF4-FFF2-40B4-BE49-F238E27FC236}">
              <a16:creationId xmlns:a16="http://schemas.microsoft.com/office/drawing/2014/main" id="{AAFCE545-0C7D-4369-9D4A-1359240240FF}"/>
            </a:ext>
          </a:extLst>
        </xdr:cNvPr>
        <xdr:cNvPicPr>
          <a:picLocks noChangeAspect="1"/>
        </xdr:cNvPicPr>
      </xdr:nvPicPr>
      <xdr:blipFill>
        <a:blip xmlns:r="http://schemas.openxmlformats.org/officeDocument/2006/relationships" r:embed="rId2"/>
        <a:stretch>
          <a:fillRect/>
        </a:stretch>
      </xdr:blipFill>
      <xdr:spPr>
        <a:xfrm>
          <a:off x="16380402" y="213894"/>
          <a:ext cx="1537314" cy="971276"/>
        </a:xfrm>
        <a:prstGeom prst="rect">
          <a:avLst/>
        </a:prstGeom>
      </xdr:spPr>
    </xdr:pic>
    <xdr:clientData/>
  </xdr:twoCellAnchor>
  <xdr:oneCellAnchor>
    <xdr:from>
      <xdr:col>4</xdr:col>
      <xdr:colOff>0</xdr:colOff>
      <xdr:row>2</xdr:row>
      <xdr:rowOff>0</xdr:rowOff>
    </xdr:from>
    <xdr:ext cx="304800" cy="307201"/>
    <xdr:sp macro="" textlink="">
      <xdr:nvSpPr>
        <xdr:cNvPr id="6" name="AutoShape 4">
          <a:extLst>
            <a:ext uri="{FF2B5EF4-FFF2-40B4-BE49-F238E27FC236}">
              <a16:creationId xmlns:a16="http://schemas.microsoft.com/office/drawing/2014/main" id="{276CF7A1-B201-4113-B776-0584A6B9DEF3}"/>
            </a:ext>
          </a:extLst>
        </xdr:cNvPr>
        <xdr:cNvSpPr>
          <a:spLocks noChangeAspect="1" noChangeArrowheads="1"/>
        </xdr:cNvSpPr>
      </xdr:nvSpPr>
      <xdr:spPr bwMode="auto">
        <a:xfrm>
          <a:off x="12306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2</xdr:row>
      <xdr:rowOff>0</xdr:rowOff>
    </xdr:from>
    <xdr:ext cx="304800" cy="307201"/>
    <xdr:sp macro="" textlink="">
      <xdr:nvSpPr>
        <xdr:cNvPr id="7" name="AutoShape 5">
          <a:extLst>
            <a:ext uri="{FF2B5EF4-FFF2-40B4-BE49-F238E27FC236}">
              <a16:creationId xmlns:a16="http://schemas.microsoft.com/office/drawing/2014/main" id="{7BA014A7-0D91-4307-AE43-AC71C58085B4}"/>
            </a:ext>
          </a:extLst>
        </xdr:cNvPr>
        <xdr:cNvSpPr>
          <a:spLocks noChangeAspect="1" noChangeArrowheads="1"/>
        </xdr:cNvSpPr>
      </xdr:nvSpPr>
      <xdr:spPr bwMode="auto">
        <a:xfrm>
          <a:off x="12306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358588</xdr:colOff>
      <xdr:row>3</xdr:row>
      <xdr:rowOff>134471</xdr:rowOff>
    </xdr:from>
    <xdr:to>
      <xdr:col>2</xdr:col>
      <xdr:colOff>650</xdr:colOff>
      <xdr:row>5</xdr:row>
      <xdr:rowOff>56145</xdr:rowOff>
    </xdr:to>
    <xdr:pic>
      <xdr:nvPicPr>
        <xdr:cNvPr id="8" name="Picture 7">
          <a:extLst>
            <a:ext uri="{FF2B5EF4-FFF2-40B4-BE49-F238E27FC236}">
              <a16:creationId xmlns:a16="http://schemas.microsoft.com/office/drawing/2014/main" id="{28B17AC7-AE99-4CC0-AAF0-3A6E8446696A}"/>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1883" b="94561" l="3145" r="97065">
                      <a14:foregroundMark x1="45283" y1="29079" x2="34591" y2="39121"/>
                      <a14:foregroundMark x1="34591" y1="39121" x2="60168" y2="61506"/>
                      <a14:foregroundMark x1="60168" y1="61506" x2="38155" y2="25105"/>
                      <a14:foregroundMark x1="38155" y1="25105" x2="31237" y2="63598"/>
                      <a14:foregroundMark x1="31237" y1="63598" x2="55136" y2="52301"/>
                      <a14:foregroundMark x1="55136" y1="52301" x2="31237" y2="51464"/>
                      <a14:foregroundMark x1="31237" y1="51464" x2="58491" y2="75732"/>
                      <a14:foregroundMark x1="58491" y1="75732" x2="44444" y2="51255"/>
                      <a14:foregroundMark x1="44444" y1="51255" x2="36059" y2="75941"/>
                      <a14:foregroundMark x1="36059" y1="75941" x2="34801" y2="59623"/>
                      <a14:foregroundMark x1="34801" y1="59623" x2="69602" y2="69456"/>
                      <a14:foregroundMark x1="69602" y1="69456" x2="79665" y2="57950"/>
                      <a14:foregroundMark x1="79665" y1="57950" x2="79245" y2="35356"/>
                      <a14:foregroundMark x1="79245" y1="35356" x2="74633" y2="22594"/>
                      <a14:foregroundMark x1="74633" y1="22594" x2="58910" y2="12971"/>
                      <a14:foregroundMark x1="58910" y1="12971" x2="38994" y2="11925"/>
                      <a14:foregroundMark x1="38994" y1="11925" x2="12579" y2="35356"/>
                      <a14:foregroundMark x1="12579" y1="35356" x2="9015" y2="48117"/>
                      <a14:foregroundMark x1="9015" y1="48117" x2="9434" y2="62134"/>
                      <a14:foregroundMark x1="9434" y1="62134" x2="14465" y2="72803"/>
                      <a14:foregroundMark x1="14465" y1="72803" x2="35849" y2="85774"/>
                      <a14:foregroundMark x1="35849" y1="85774" x2="53459" y2="87448"/>
                      <a14:foregroundMark x1="53459" y1="87448" x2="77778" y2="78243"/>
                      <a14:foregroundMark x1="77778" y1="78243" x2="86583" y2="58159"/>
                      <a14:foregroundMark x1="86583" y1="58159" x2="84277" y2="38703"/>
                      <a14:foregroundMark x1="84277" y1="38703" x2="78197" y2="26151"/>
                      <a14:foregroundMark x1="78197" y1="26151" x2="77987" y2="25941"/>
                      <a14:foregroundMark x1="35430" y1="10042" x2="23690" y2="23640"/>
                      <a14:foregroundMark x1="23690" y1="23640" x2="18029" y2="36611"/>
                      <a14:foregroundMark x1="37736" y1="5649" x2="11321" y2="31381"/>
                      <a14:foregroundMark x1="11321" y1="31381" x2="11321" y2="33473"/>
                      <a14:foregroundMark x1="45493" y1="7322" x2="57233" y2="8996"/>
                      <a14:foregroundMark x1="57233" y1="8996" x2="76730" y2="17992"/>
                      <a14:foregroundMark x1="76730" y1="17992" x2="86792" y2="33264"/>
                      <a14:foregroundMark x1="86792" y1="33264" x2="93082" y2="56695"/>
                      <a14:foregroundMark x1="93082" y1="56695" x2="92453" y2="66527"/>
                      <a14:foregroundMark x1="55346" y1="23431" x2="67505" y2="49372"/>
                      <a14:foregroundMark x1="37736" y1="23222" x2="28721" y2="58996"/>
                      <a14:foregroundMark x1="32704" y1="26569" x2="19706" y2="65063"/>
                      <a14:foregroundMark x1="25996" y1="27824" x2="19916" y2="56067"/>
                      <a14:foregroundMark x1="52830" y1="24268" x2="63941" y2="57950"/>
                      <a14:foregroundMark x1="61006" y1="23640" x2="76730" y2="52301"/>
                      <a14:foregroundMark x1="58910" y1="22176" x2="47170" y2="43724"/>
                      <a14:foregroundMark x1="50105" y1="19038" x2="71698" y2="27406"/>
                      <a14:foregroundMark x1="71698" y1="27406" x2="72327" y2="28243"/>
                      <a14:foregroundMark x1="60377" y1="19665" x2="47170" y2="27406"/>
                      <a14:foregroundMark x1="74423" y1="51046" x2="72327" y2="69456"/>
                      <a14:foregroundMark x1="70860" y1="55649" x2="66038" y2="74686"/>
                      <a14:foregroundMark x1="73585" y1="47699" x2="53249" y2="81381"/>
                      <a14:foregroundMark x1="43396" y1="66946" x2="44444" y2="69038"/>
                      <a14:foregroundMark x1="15933" y1="60879" x2="36688" y2="77824"/>
                      <a14:foregroundMark x1="46751" y1="70293" x2="48218" y2="72385"/>
                      <a14:foregroundMark x1="49895" y1="2301" x2="49895" y2="2301"/>
                      <a14:foregroundMark x1="3145" y1="49582" x2="3145" y2="49582"/>
                      <a14:foregroundMark x1="45493" y1="94561" x2="45493" y2="94561"/>
                      <a14:foregroundMark x1="97065" y1="48954" x2="97065" y2="48954"/>
                    </a14:backgroundRemoval>
                  </a14:imgEffect>
                </a14:imgLayer>
              </a14:imgProps>
            </a:ext>
          </a:extLst>
        </a:blip>
        <a:stretch>
          <a:fillRect/>
        </a:stretch>
      </xdr:blipFill>
      <xdr:spPr>
        <a:xfrm>
          <a:off x="977713" y="877421"/>
          <a:ext cx="404062" cy="416974"/>
        </a:xfrm>
        <a:prstGeom prst="rect">
          <a:avLst/>
        </a:prstGeom>
      </xdr:spPr>
    </xdr:pic>
    <xdr:clientData/>
  </xdr:twoCellAnchor>
  <xdr:twoCellAnchor editAs="oneCell">
    <xdr:from>
      <xdr:col>3</xdr:col>
      <xdr:colOff>0</xdr:colOff>
      <xdr:row>1</xdr:row>
      <xdr:rowOff>0</xdr:rowOff>
    </xdr:from>
    <xdr:to>
      <xdr:col>3</xdr:col>
      <xdr:colOff>304800</xdr:colOff>
      <xdr:row>2</xdr:row>
      <xdr:rowOff>48756</xdr:rowOff>
    </xdr:to>
    <xdr:sp macro="" textlink="">
      <xdr:nvSpPr>
        <xdr:cNvPr id="9" name="AutoShape 4">
          <a:extLst>
            <a:ext uri="{FF2B5EF4-FFF2-40B4-BE49-F238E27FC236}">
              <a16:creationId xmlns:a16="http://schemas.microsoft.com/office/drawing/2014/main" id="{465C56CE-DAA8-452E-8EF2-CF547FB483CC}"/>
            </a:ext>
          </a:extLst>
        </xdr:cNvPr>
        <xdr:cNvSpPr>
          <a:spLocks noChangeAspect="1" noChangeArrowheads="1"/>
        </xdr:cNvSpPr>
      </xdr:nvSpPr>
      <xdr:spPr bwMode="auto">
        <a:xfrm>
          <a:off x="4257675" y="24765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2</xdr:row>
      <xdr:rowOff>48756</xdr:rowOff>
    </xdr:to>
    <xdr:sp macro="" textlink="">
      <xdr:nvSpPr>
        <xdr:cNvPr id="10" name="AutoShape 5">
          <a:extLst>
            <a:ext uri="{FF2B5EF4-FFF2-40B4-BE49-F238E27FC236}">
              <a16:creationId xmlns:a16="http://schemas.microsoft.com/office/drawing/2014/main" id="{75D06CF3-300F-49AC-B9E5-F98BC4B655A6}"/>
            </a:ext>
          </a:extLst>
        </xdr:cNvPr>
        <xdr:cNvSpPr>
          <a:spLocks noChangeAspect="1" noChangeArrowheads="1"/>
        </xdr:cNvSpPr>
      </xdr:nvSpPr>
      <xdr:spPr bwMode="auto">
        <a:xfrm>
          <a:off x="4257675" y="247650"/>
          <a:ext cx="304800" cy="2995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oneCellAnchor>
    <xdr:from>
      <xdr:col>4</xdr:col>
      <xdr:colOff>0</xdr:colOff>
      <xdr:row>2</xdr:row>
      <xdr:rowOff>0</xdr:rowOff>
    </xdr:from>
    <xdr:ext cx="304800" cy="308583"/>
    <xdr:sp macro="" textlink="">
      <xdr:nvSpPr>
        <xdr:cNvPr id="2" name="AutoShape 4">
          <a:extLst>
            <a:ext uri="{FF2B5EF4-FFF2-40B4-BE49-F238E27FC236}">
              <a16:creationId xmlns:a16="http://schemas.microsoft.com/office/drawing/2014/main" id="{E1F4F3D7-054C-4375-A0E0-C404687586B4}"/>
            </a:ext>
          </a:extLst>
        </xdr:cNvPr>
        <xdr:cNvSpPr>
          <a:spLocks noChangeAspect="1" noChangeArrowheads="1"/>
        </xdr:cNvSpPr>
      </xdr:nvSpPr>
      <xdr:spPr bwMode="auto">
        <a:xfrm>
          <a:off x="5876925" y="495300"/>
          <a:ext cx="304800" cy="30858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2</xdr:row>
      <xdr:rowOff>0</xdr:rowOff>
    </xdr:from>
    <xdr:ext cx="304800" cy="308583"/>
    <xdr:sp macro="" textlink="">
      <xdr:nvSpPr>
        <xdr:cNvPr id="3" name="AutoShape 5">
          <a:extLst>
            <a:ext uri="{FF2B5EF4-FFF2-40B4-BE49-F238E27FC236}">
              <a16:creationId xmlns:a16="http://schemas.microsoft.com/office/drawing/2014/main" id="{9850CB9B-8DC4-460C-9C27-EC71D6AEA063}"/>
            </a:ext>
          </a:extLst>
        </xdr:cNvPr>
        <xdr:cNvSpPr>
          <a:spLocks noChangeAspect="1" noChangeArrowheads="1"/>
        </xdr:cNvSpPr>
      </xdr:nvSpPr>
      <xdr:spPr bwMode="auto">
        <a:xfrm>
          <a:off x="5876925" y="495300"/>
          <a:ext cx="304800" cy="308583"/>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59531</xdr:colOff>
      <xdr:row>0</xdr:row>
      <xdr:rowOff>0</xdr:rowOff>
    </xdr:from>
    <xdr:ext cx="2733218" cy="881299"/>
    <xdr:pic>
      <xdr:nvPicPr>
        <xdr:cNvPr id="4" name="Picture 3">
          <a:extLst>
            <a:ext uri="{FF2B5EF4-FFF2-40B4-BE49-F238E27FC236}">
              <a16:creationId xmlns:a16="http://schemas.microsoft.com/office/drawing/2014/main" id="{7F166BF3-1D7B-49E3-A1B4-AD8B17D3A68A}"/>
            </a:ext>
          </a:extLst>
        </xdr:cNvPr>
        <xdr:cNvPicPr>
          <a:picLocks noChangeAspect="1"/>
        </xdr:cNvPicPr>
      </xdr:nvPicPr>
      <xdr:blipFill>
        <a:blip xmlns:r="http://schemas.openxmlformats.org/officeDocument/2006/relationships" r:embed="rId1"/>
        <a:stretch>
          <a:fillRect/>
        </a:stretch>
      </xdr:blipFill>
      <xdr:spPr>
        <a:xfrm>
          <a:off x="678656" y="0"/>
          <a:ext cx="2733218" cy="881299"/>
        </a:xfrm>
        <a:prstGeom prst="rect">
          <a:avLst/>
        </a:prstGeom>
      </xdr:spPr>
    </xdr:pic>
    <xdr:clientData/>
  </xdr:oneCellAnchor>
  <xdr:oneCellAnchor>
    <xdr:from>
      <xdr:col>22</xdr:col>
      <xdr:colOff>121227</xdr:colOff>
      <xdr:row>0</xdr:row>
      <xdr:rowOff>213894</xdr:rowOff>
    </xdr:from>
    <xdr:ext cx="1530582" cy="976765"/>
    <xdr:pic>
      <xdr:nvPicPr>
        <xdr:cNvPr id="5" name="Picture 4">
          <a:extLst>
            <a:ext uri="{FF2B5EF4-FFF2-40B4-BE49-F238E27FC236}">
              <a16:creationId xmlns:a16="http://schemas.microsoft.com/office/drawing/2014/main" id="{06B34FEA-E607-4837-A40D-9B92B73E66D6}"/>
            </a:ext>
          </a:extLst>
        </xdr:cNvPr>
        <xdr:cNvPicPr>
          <a:picLocks noChangeAspect="1"/>
        </xdr:cNvPicPr>
      </xdr:nvPicPr>
      <xdr:blipFill>
        <a:blip xmlns:r="http://schemas.openxmlformats.org/officeDocument/2006/relationships" r:embed="rId2"/>
        <a:stretch>
          <a:fillRect/>
        </a:stretch>
      </xdr:blipFill>
      <xdr:spPr>
        <a:xfrm>
          <a:off x="43698102" y="213894"/>
          <a:ext cx="1530582" cy="976765"/>
        </a:xfrm>
        <a:prstGeom prst="rect">
          <a:avLst/>
        </a:prstGeom>
      </xdr:spPr>
    </xdr:pic>
    <xdr:clientData/>
  </xdr:oneCellAnchor>
  <xdr:oneCellAnchor>
    <xdr:from>
      <xdr:col>17</xdr:col>
      <xdr:colOff>0</xdr:colOff>
      <xdr:row>2</xdr:row>
      <xdr:rowOff>0</xdr:rowOff>
    </xdr:from>
    <xdr:ext cx="304800" cy="307201"/>
    <xdr:sp macro="" textlink="">
      <xdr:nvSpPr>
        <xdr:cNvPr id="6" name="AutoShape 4">
          <a:extLst>
            <a:ext uri="{FF2B5EF4-FFF2-40B4-BE49-F238E27FC236}">
              <a16:creationId xmlns:a16="http://schemas.microsoft.com/office/drawing/2014/main" id="{DFB703D2-EE84-43FA-BB12-B6254668A83E}"/>
            </a:ext>
          </a:extLst>
        </xdr:cNvPr>
        <xdr:cNvSpPr>
          <a:spLocks noChangeAspect="1" noChangeArrowheads="1"/>
        </xdr:cNvSpPr>
      </xdr:nvSpPr>
      <xdr:spPr bwMode="auto">
        <a:xfrm>
          <a:off x="351567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17</xdr:col>
      <xdr:colOff>0</xdr:colOff>
      <xdr:row>2</xdr:row>
      <xdr:rowOff>0</xdr:rowOff>
    </xdr:from>
    <xdr:ext cx="304800" cy="307201"/>
    <xdr:sp macro="" textlink="">
      <xdr:nvSpPr>
        <xdr:cNvPr id="7" name="AutoShape 5">
          <a:extLst>
            <a:ext uri="{FF2B5EF4-FFF2-40B4-BE49-F238E27FC236}">
              <a16:creationId xmlns:a16="http://schemas.microsoft.com/office/drawing/2014/main" id="{535BDF87-2B5D-44CC-9C81-409D6A6A49D2}"/>
            </a:ext>
          </a:extLst>
        </xdr:cNvPr>
        <xdr:cNvSpPr>
          <a:spLocks noChangeAspect="1" noChangeArrowheads="1"/>
        </xdr:cNvSpPr>
      </xdr:nvSpPr>
      <xdr:spPr bwMode="auto">
        <a:xfrm>
          <a:off x="351567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xdr:col>
      <xdr:colOff>0</xdr:colOff>
      <xdr:row>1</xdr:row>
      <xdr:rowOff>0</xdr:rowOff>
    </xdr:from>
    <xdr:to>
      <xdr:col>4</xdr:col>
      <xdr:colOff>304800</xdr:colOff>
      <xdr:row>2</xdr:row>
      <xdr:rowOff>59551</xdr:rowOff>
    </xdr:to>
    <xdr:sp macro="" textlink="">
      <xdr:nvSpPr>
        <xdr:cNvPr id="8" name="AutoShape 4">
          <a:extLst>
            <a:ext uri="{FF2B5EF4-FFF2-40B4-BE49-F238E27FC236}">
              <a16:creationId xmlns:a16="http://schemas.microsoft.com/office/drawing/2014/main" id="{5EC2EF94-BD5C-495A-8C6B-D3E695966EA2}"/>
            </a:ext>
          </a:extLst>
        </xdr:cNvPr>
        <xdr:cNvSpPr>
          <a:spLocks noChangeAspect="1" noChangeArrowheads="1"/>
        </xdr:cNvSpPr>
      </xdr:nvSpPr>
      <xdr:spPr bwMode="auto">
        <a:xfrm>
          <a:off x="587692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1</xdr:row>
      <xdr:rowOff>0</xdr:rowOff>
    </xdr:from>
    <xdr:to>
      <xdr:col>4</xdr:col>
      <xdr:colOff>304800</xdr:colOff>
      <xdr:row>2</xdr:row>
      <xdr:rowOff>59551</xdr:rowOff>
    </xdr:to>
    <xdr:sp macro="" textlink="">
      <xdr:nvSpPr>
        <xdr:cNvPr id="9" name="AutoShape 5">
          <a:extLst>
            <a:ext uri="{FF2B5EF4-FFF2-40B4-BE49-F238E27FC236}">
              <a16:creationId xmlns:a16="http://schemas.microsoft.com/office/drawing/2014/main" id="{DC2152B1-DF17-4666-8468-A7447FB6688A}"/>
            </a:ext>
          </a:extLst>
        </xdr:cNvPr>
        <xdr:cNvSpPr>
          <a:spLocks noChangeAspect="1" noChangeArrowheads="1"/>
        </xdr:cNvSpPr>
      </xdr:nvSpPr>
      <xdr:spPr bwMode="auto">
        <a:xfrm>
          <a:off x="5876925" y="24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oneCellAnchor>
    <xdr:from>
      <xdr:col>6</xdr:col>
      <xdr:colOff>0</xdr:colOff>
      <xdr:row>11</xdr:row>
      <xdr:rowOff>0</xdr:rowOff>
    </xdr:from>
    <xdr:ext cx="304800" cy="307201"/>
    <xdr:sp macro="" textlink="">
      <xdr:nvSpPr>
        <xdr:cNvPr id="2" name="AutoShape 4">
          <a:extLst>
            <a:ext uri="{FF2B5EF4-FFF2-40B4-BE49-F238E27FC236}">
              <a16:creationId xmlns:a16="http://schemas.microsoft.com/office/drawing/2014/main" id="{D52DA10D-299C-4892-8884-557EC2BC4148}"/>
            </a:ext>
          </a:extLst>
        </xdr:cNvPr>
        <xdr:cNvSpPr>
          <a:spLocks noChangeAspect="1" noChangeArrowheads="1"/>
        </xdr:cNvSpPr>
      </xdr:nvSpPr>
      <xdr:spPr bwMode="auto">
        <a:xfrm>
          <a:off x="34766250" y="5524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3" name="AutoShape 5">
          <a:extLst>
            <a:ext uri="{FF2B5EF4-FFF2-40B4-BE49-F238E27FC236}">
              <a16:creationId xmlns:a16="http://schemas.microsoft.com/office/drawing/2014/main" id="{FFC62625-F388-481A-8CC8-4569050AAF42}"/>
            </a:ext>
          </a:extLst>
        </xdr:cNvPr>
        <xdr:cNvSpPr>
          <a:spLocks noChangeAspect="1" noChangeArrowheads="1"/>
        </xdr:cNvSpPr>
      </xdr:nvSpPr>
      <xdr:spPr bwMode="auto">
        <a:xfrm>
          <a:off x="34766250" y="5524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11</xdr:row>
      <xdr:rowOff>0</xdr:rowOff>
    </xdr:from>
    <xdr:ext cx="304800" cy="307201"/>
    <xdr:sp macro="" textlink="">
      <xdr:nvSpPr>
        <xdr:cNvPr id="4" name="AutoShape 4">
          <a:extLst>
            <a:ext uri="{FF2B5EF4-FFF2-40B4-BE49-F238E27FC236}">
              <a16:creationId xmlns:a16="http://schemas.microsoft.com/office/drawing/2014/main" id="{F6B3F3D7-BDFB-45CF-A51D-18615D8797C1}"/>
            </a:ext>
          </a:extLst>
        </xdr:cNvPr>
        <xdr:cNvSpPr>
          <a:spLocks noChangeAspect="1" noChangeArrowheads="1"/>
        </xdr:cNvSpPr>
      </xdr:nvSpPr>
      <xdr:spPr bwMode="auto">
        <a:xfrm>
          <a:off x="5486400" y="38862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0</xdr:colOff>
      <xdr:row>11</xdr:row>
      <xdr:rowOff>0</xdr:rowOff>
    </xdr:from>
    <xdr:ext cx="304800" cy="307201"/>
    <xdr:sp macro="" textlink="">
      <xdr:nvSpPr>
        <xdr:cNvPr id="5" name="AutoShape 5">
          <a:extLst>
            <a:ext uri="{FF2B5EF4-FFF2-40B4-BE49-F238E27FC236}">
              <a16:creationId xmlns:a16="http://schemas.microsoft.com/office/drawing/2014/main" id="{9E9E54CF-E85A-40AA-9DAE-817F531C7941}"/>
            </a:ext>
          </a:extLst>
        </xdr:cNvPr>
        <xdr:cNvSpPr>
          <a:spLocks noChangeAspect="1" noChangeArrowheads="1"/>
        </xdr:cNvSpPr>
      </xdr:nvSpPr>
      <xdr:spPr bwMode="auto">
        <a:xfrm>
          <a:off x="5486400" y="38862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0</xdr:col>
      <xdr:colOff>542753</xdr:colOff>
      <xdr:row>0</xdr:row>
      <xdr:rowOff>0</xdr:rowOff>
    </xdr:from>
    <xdr:to>
      <xdr:col>2</xdr:col>
      <xdr:colOff>666743</xdr:colOff>
      <xdr:row>3</xdr:row>
      <xdr:rowOff>130601</xdr:rowOff>
    </xdr:to>
    <xdr:pic>
      <xdr:nvPicPr>
        <xdr:cNvPr id="6" name="Picture 5">
          <a:extLst>
            <a:ext uri="{FF2B5EF4-FFF2-40B4-BE49-F238E27FC236}">
              <a16:creationId xmlns:a16="http://schemas.microsoft.com/office/drawing/2014/main" id="{E383523E-9983-417C-8A1C-F293ADE245E5}"/>
            </a:ext>
          </a:extLst>
        </xdr:cNvPr>
        <xdr:cNvPicPr>
          <a:picLocks noChangeAspect="1"/>
        </xdr:cNvPicPr>
      </xdr:nvPicPr>
      <xdr:blipFill>
        <a:blip xmlns:r="http://schemas.openxmlformats.org/officeDocument/2006/relationships" r:embed="rId1"/>
        <a:stretch>
          <a:fillRect/>
        </a:stretch>
      </xdr:blipFill>
      <xdr:spPr>
        <a:xfrm>
          <a:off x="542753" y="0"/>
          <a:ext cx="2731869" cy="879463"/>
        </a:xfrm>
        <a:prstGeom prst="rect">
          <a:avLst/>
        </a:prstGeom>
      </xdr:spPr>
    </xdr:pic>
    <xdr:clientData/>
  </xdr:twoCellAnchor>
  <xdr:twoCellAnchor editAs="oneCell">
    <xdr:from>
      <xdr:col>6</xdr:col>
      <xdr:colOff>829634</xdr:colOff>
      <xdr:row>0</xdr:row>
      <xdr:rowOff>0</xdr:rowOff>
    </xdr:from>
    <xdr:to>
      <xdr:col>7</xdr:col>
      <xdr:colOff>76536</xdr:colOff>
      <xdr:row>3</xdr:row>
      <xdr:rowOff>218014</xdr:rowOff>
    </xdr:to>
    <xdr:pic>
      <xdr:nvPicPr>
        <xdr:cNvPr id="7" name="Picture 2">
          <a:extLst>
            <a:ext uri="{FF2B5EF4-FFF2-40B4-BE49-F238E27FC236}">
              <a16:creationId xmlns:a16="http://schemas.microsoft.com/office/drawing/2014/main" id="{75AB5E9A-5723-4DC4-AA78-99BD5706EEBC}"/>
            </a:ext>
          </a:extLst>
        </xdr:cNvPr>
        <xdr:cNvPicPr>
          <a:picLocks noChangeAspect="1"/>
        </xdr:cNvPicPr>
      </xdr:nvPicPr>
      <xdr:blipFill>
        <a:blip xmlns:r="http://schemas.openxmlformats.org/officeDocument/2006/relationships" r:embed="rId2"/>
        <a:stretch>
          <a:fillRect/>
        </a:stretch>
      </xdr:blipFill>
      <xdr:spPr>
        <a:xfrm>
          <a:off x="5441048" y="0"/>
          <a:ext cx="1539471" cy="973226"/>
        </a:xfrm>
        <a:prstGeom prst="rect">
          <a:avLst/>
        </a:prstGeom>
      </xdr:spPr>
    </xdr:pic>
    <xdr:clientData/>
  </xdr:twoCellAnchor>
  <xdr:oneCellAnchor>
    <xdr:from>
      <xdr:col>6</xdr:col>
      <xdr:colOff>0</xdr:colOff>
      <xdr:row>8</xdr:row>
      <xdr:rowOff>0</xdr:rowOff>
    </xdr:from>
    <xdr:ext cx="304800" cy="307201"/>
    <xdr:sp macro="" textlink="">
      <xdr:nvSpPr>
        <xdr:cNvPr id="8" name="AutoShape 4">
          <a:extLst>
            <a:ext uri="{FF2B5EF4-FFF2-40B4-BE49-F238E27FC236}">
              <a16:creationId xmlns:a16="http://schemas.microsoft.com/office/drawing/2014/main" id="{A3BF8685-02CB-4641-89C6-CDA5D0A965DD}"/>
            </a:ext>
          </a:extLst>
        </xdr:cNvPr>
        <xdr:cNvSpPr>
          <a:spLocks noChangeAspect="1" noChangeArrowheads="1"/>
        </xdr:cNvSpPr>
      </xdr:nvSpPr>
      <xdr:spPr bwMode="auto">
        <a:xfrm>
          <a:off x="4911587" y="49530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xdr:row>
      <xdr:rowOff>0</xdr:rowOff>
    </xdr:from>
    <xdr:ext cx="304800" cy="307201"/>
    <xdr:sp macro="" textlink="">
      <xdr:nvSpPr>
        <xdr:cNvPr id="9" name="AutoShape 5">
          <a:extLst>
            <a:ext uri="{FF2B5EF4-FFF2-40B4-BE49-F238E27FC236}">
              <a16:creationId xmlns:a16="http://schemas.microsoft.com/office/drawing/2014/main" id="{844E7D91-7E8C-471E-AA93-6D820C2A3512}"/>
            </a:ext>
          </a:extLst>
        </xdr:cNvPr>
        <xdr:cNvSpPr>
          <a:spLocks noChangeAspect="1" noChangeArrowheads="1"/>
        </xdr:cNvSpPr>
      </xdr:nvSpPr>
      <xdr:spPr bwMode="auto">
        <a:xfrm>
          <a:off x="4911587" y="49530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10" name="AutoShape 4">
          <a:extLst>
            <a:ext uri="{FF2B5EF4-FFF2-40B4-BE49-F238E27FC236}">
              <a16:creationId xmlns:a16="http://schemas.microsoft.com/office/drawing/2014/main" id="{C43D40E4-5101-479D-AF7F-547E4A0A1CFE}"/>
            </a:ext>
          </a:extLst>
        </xdr:cNvPr>
        <xdr:cNvSpPr>
          <a:spLocks noChangeAspect="1" noChangeArrowheads="1"/>
        </xdr:cNvSpPr>
      </xdr:nvSpPr>
      <xdr:spPr bwMode="auto">
        <a:xfrm>
          <a:off x="5353050" y="405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11" name="AutoShape 5">
          <a:extLst>
            <a:ext uri="{FF2B5EF4-FFF2-40B4-BE49-F238E27FC236}">
              <a16:creationId xmlns:a16="http://schemas.microsoft.com/office/drawing/2014/main" id="{899F7472-2EF4-4D35-B4C6-B4A2586768C5}"/>
            </a:ext>
          </a:extLst>
        </xdr:cNvPr>
        <xdr:cNvSpPr>
          <a:spLocks noChangeAspect="1" noChangeArrowheads="1"/>
        </xdr:cNvSpPr>
      </xdr:nvSpPr>
      <xdr:spPr bwMode="auto">
        <a:xfrm>
          <a:off x="5353050" y="405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20" name="AutoShape 4">
          <a:extLst>
            <a:ext uri="{FF2B5EF4-FFF2-40B4-BE49-F238E27FC236}">
              <a16:creationId xmlns:a16="http://schemas.microsoft.com/office/drawing/2014/main" id="{A092C9A4-C04B-44E6-96E9-C94F43813A56}"/>
            </a:ext>
          </a:extLst>
        </xdr:cNvPr>
        <xdr:cNvSpPr>
          <a:spLocks noChangeAspect="1" noChangeArrowheads="1"/>
        </xdr:cNvSpPr>
      </xdr:nvSpPr>
      <xdr:spPr bwMode="auto">
        <a:xfrm>
          <a:off x="5353050" y="405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21" name="AutoShape 5">
          <a:extLst>
            <a:ext uri="{FF2B5EF4-FFF2-40B4-BE49-F238E27FC236}">
              <a16:creationId xmlns:a16="http://schemas.microsoft.com/office/drawing/2014/main" id="{2226C455-B61F-448A-98FA-BF75584B5731}"/>
            </a:ext>
          </a:extLst>
        </xdr:cNvPr>
        <xdr:cNvSpPr>
          <a:spLocks noChangeAspect="1" noChangeArrowheads="1"/>
        </xdr:cNvSpPr>
      </xdr:nvSpPr>
      <xdr:spPr bwMode="auto">
        <a:xfrm>
          <a:off x="5353050" y="40576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xdr:row>
      <xdr:rowOff>0</xdr:rowOff>
    </xdr:from>
    <xdr:ext cx="304800" cy="307201"/>
    <xdr:sp macro="" textlink="">
      <xdr:nvSpPr>
        <xdr:cNvPr id="22" name="AutoShape 4">
          <a:extLst>
            <a:ext uri="{FF2B5EF4-FFF2-40B4-BE49-F238E27FC236}">
              <a16:creationId xmlns:a16="http://schemas.microsoft.com/office/drawing/2014/main" id="{D4207EEC-6011-47EC-80B4-4271F33BCE72}"/>
            </a:ext>
          </a:extLst>
        </xdr:cNvPr>
        <xdr:cNvSpPr>
          <a:spLocks noChangeAspect="1" noChangeArrowheads="1"/>
        </xdr:cNvSpPr>
      </xdr:nvSpPr>
      <xdr:spPr bwMode="auto">
        <a:xfrm>
          <a:off x="5353050" y="24574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xdr:row>
      <xdr:rowOff>0</xdr:rowOff>
    </xdr:from>
    <xdr:ext cx="304800" cy="307201"/>
    <xdr:sp macro="" textlink="">
      <xdr:nvSpPr>
        <xdr:cNvPr id="23" name="AutoShape 5">
          <a:extLst>
            <a:ext uri="{FF2B5EF4-FFF2-40B4-BE49-F238E27FC236}">
              <a16:creationId xmlns:a16="http://schemas.microsoft.com/office/drawing/2014/main" id="{0F30E5FA-5883-4106-A36B-EC73E4AE263C}"/>
            </a:ext>
          </a:extLst>
        </xdr:cNvPr>
        <xdr:cNvSpPr>
          <a:spLocks noChangeAspect="1" noChangeArrowheads="1"/>
        </xdr:cNvSpPr>
      </xdr:nvSpPr>
      <xdr:spPr bwMode="auto">
        <a:xfrm>
          <a:off x="5353050" y="24574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23</xdr:row>
      <xdr:rowOff>0</xdr:rowOff>
    </xdr:from>
    <xdr:ext cx="304800" cy="307201"/>
    <xdr:sp macro="" textlink="">
      <xdr:nvSpPr>
        <xdr:cNvPr id="24" name="AutoShape 4">
          <a:extLst>
            <a:ext uri="{FF2B5EF4-FFF2-40B4-BE49-F238E27FC236}">
              <a16:creationId xmlns:a16="http://schemas.microsoft.com/office/drawing/2014/main" id="{BC9D26EA-440B-4C45-9022-C572F2C71134}"/>
            </a:ext>
          </a:extLst>
        </xdr:cNvPr>
        <xdr:cNvSpPr>
          <a:spLocks noChangeAspect="1" noChangeArrowheads="1"/>
        </xdr:cNvSpPr>
      </xdr:nvSpPr>
      <xdr:spPr bwMode="auto">
        <a:xfrm>
          <a:off x="5353050" y="112204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23</xdr:row>
      <xdr:rowOff>0</xdr:rowOff>
    </xdr:from>
    <xdr:ext cx="304800" cy="307201"/>
    <xdr:sp macro="" textlink="">
      <xdr:nvSpPr>
        <xdr:cNvPr id="25" name="AutoShape 5">
          <a:extLst>
            <a:ext uri="{FF2B5EF4-FFF2-40B4-BE49-F238E27FC236}">
              <a16:creationId xmlns:a16="http://schemas.microsoft.com/office/drawing/2014/main" id="{27BAA6BB-5366-4E92-A136-92A74124A613}"/>
            </a:ext>
          </a:extLst>
        </xdr:cNvPr>
        <xdr:cNvSpPr>
          <a:spLocks noChangeAspect="1" noChangeArrowheads="1"/>
        </xdr:cNvSpPr>
      </xdr:nvSpPr>
      <xdr:spPr bwMode="auto">
        <a:xfrm>
          <a:off x="5353050" y="1122045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26" name="AutoShape 4">
          <a:extLst>
            <a:ext uri="{FF2B5EF4-FFF2-40B4-BE49-F238E27FC236}">
              <a16:creationId xmlns:a16="http://schemas.microsoft.com/office/drawing/2014/main" id="{0F90CEE9-6A00-40D4-94F1-15C08BAEEE02}"/>
            </a:ext>
          </a:extLst>
        </xdr:cNvPr>
        <xdr:cNvSpPr>
          <a:spLocks noChangeAspect="1" noChangeArrowheads="1"/>
        </xdr:cNvSpPr>
      </xdr:nvSpPr>
      <xdr:spPr bwMode="auto">
        <a:xfrm>
          <a:off x="5353050" y="44577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11</xdr:row>
      <xdr:rowOff>0</xdr:rowOff>
    </xdr:from>
    <xdr:ext cx="304800" cy="307201"/>
    <xdr:sp macro="" textlink="">
      <xdr:nvSpPr>
        <xdr:cNvPr id="27" name="AutoShape 5">
          <a:extLst>
            <a:ext uri="{FF2B5EF4-FFF2-40B4-BE49-F238E27FC236}">
              <a16:creationId xmlns:a16="http://schemas.microsoft.com/office/drawing/2014/main" id="{5F494C99-BB95-4CE5-8115-359107461FE3}"/>
            </a:ext>
          </a:extLst>
        </xdr:cNvPr>
        <xdr:cNvSpPr>
          <a:spLocks noChangeAspect="1" noChangeArrowheads="1"/>
        </xdr:cNvSpPr>
      </xdr:nvSpPr>
      <xdr:spPr bwMode="auto">
        <a:xfrm>
          <a:off x="5353050" y="44577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533400</xdr:colOff>
      <xdr:row>0</xdr:row>
      <xdr:rowOff>76200</xdr:rowOff>
    </xdr:from>
    <xdr:to>
      <xdr:col>2</xdr:col>
      <xdr:colOff>2068512</xdr:colOff>
      <xdr:row>3</xdr:row>
      <xdr:rowOff>206603</xdr:rowOff>
    </xdr:to>
    <xdr:pic>
      <xdr:nvPicPr>
        <xdr:cNvPr id="2" name="Picture 1">
          <a:extLst>
            <a:ext uri="{FF2B5EF4-FFF2-40B4-BE49-F238E27FC236}">
              <a16:creationId xmlns:a16="http://schemas.microsoft.com/office/drawing/2014/main" id="{01A0FD65-E66C-4D1D-ADB5-D7D015DB20FF}"/>
            </a:ext>
          </a:extLst>
        </xdr:cNvPr>
        <xdr:cNvPicPr>
          <a:picLocks noChangeAspect="1"/>
        </xdr:cNvPicPr>
      </xdr:nvPicPr>
      <xdr:blipFill>
        <a:blip xmlns:r="http://schemas.openxmlformats.org/officeDocument/2006/relationships" r:embed="rId1"/>
        <a:stretch>
          <a:fillRect/>
        </a:stretch>
      </xdr:blipFill>
      <xdr:spPr>
        <a:xfrm>
          <a:off x="533400" y="76200"/>
          <a:ext cx="2738437" cy="873353"/>
        </a:xfrm>
        <a:prstGeom prst="rect">
          <a:avLst/>
        </a:prstGeom>
      </xdr:spPr>
    </xdr:pic>
    <xdr:clientData/>
  </xdr:twoCellAnchor>
  <xdr:twoCellAnchor editAs="oneCell">
    <xdr:from>
      <xdr:col>1</xdr:col>
      <xdr:colOff>55959</xdr:colOff>
      <xdr:row>9</xdr:row>
      <xdr:rowOff>107156</xdr:rowOff>
    </xdr:from>
    <xdr:to>
      <xdr:col>1</xdr:col>
      <xdr:colOff>463911</xdr:colOff>
      <xdr:row>9</xdr:row>
      <xdr:rowOff>502204</xdr:rowOff>
    </xdr:to>
    <xdr:pic>
      <xdr:nvPicPr>
        <xdr:cNvPr id="30" name="Picture 29">
          <a:extLst>
            <a:ext uri="{FF2B5EF4-FFF2-40B4-BE49-F238E27FC236}">
              <a16:creationId xmlns:a16="http://schemas.microsoft.com/office/drawing/2014/main" id="{10A772D5-5F2E-458D-90DB-819F895680C1}"/>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4225" b="93360" l="7422" r="92969">
                      <a14:foregroundMark x1="7422" y1="48491" x2="7422" y2="48491"/>
                      <a14:foregroundMark x1="45313" y1="7445" x2="45313" y2="7445"/>
                      <a14:foregroundMark x1="92969" y1="55332" x2="92969" y2="55332"/>
                      <a14:foregroundMark x1="43750" y1="93561" x2="43750" y2="93561"/>
                      <a14:foregroundMark x1="50586" y1="4225" x2="50586" y2="4225"/>
                      <a14:foregroundMark x1="46094" y1="4427" x2="46094" y2="4427"/>
                      <a14:foregroundMark x1="55664" y1="4427" x2="55664" y2="4427"/>
                      <a14:foregroundMark x1="55664" y1="4427" x2="55469" y2="4024"/>
                      <a14:foregroundMark x1="45703" y1="4225" x2="43945" y2="4427"/>
                      <a14:foregroundMark x1="51953" y1="24346" x2="46289" y2="64185"/>
                      <a14:foregroundMark x1="35742" y1="19920" x2="46875" y2="23944"/>
                      <a14:foregroundMark x1="46875" y1="23944" x2="57031" y2="42052"/>
                      <a14:foregroundMark x1="57031" y1="42052" x2="58008" y2="49698"/>
                      <a14:foregroundMark x1="53711" y1="20724" x2="58789" y2="32596"/>
                      <a14:foregroundMark x1="40820" y1="18310" x2="40039" y2="45070"/>
                      <a14:foregroundMark x1="38281" y1="27968" x2="35156" y2="57746"/>
                      <a14:foregroundMark x1="31250" y1="44869" x2="56836" y2="54930"/>
                      <a14:foregroundMark x1="66211" y1="24145" x2="63672" y2="64386"/>
                      <a14:foregroundMark x1="40039" y1="24748" x2="27148" y2="39839"/>
                      <a14:foregroundMark x1="32617" y1="74447" x2="67383" y2="69819"/>
                      <a14:foregroundMark x1="40430" y1="65996" x2="29297" y2="77465"/>
                      <a14:foregroundMark x1="48438" y1="69416" x2="48438" y2="69416"/>
                      <a14:foregroundMark x1="49023" y1="70423" x2="49023" y2="70423"/>
                      <a14:foregroundMark x1="56445" y1="76258" x2="56445" y2="76258"/>
                      <a14:foregroundMark x1="71680" y1="68813" x2="60156" y2="81489"/>
                      <a14:foregroundMark x1="39453" y1="75050" x2="60547" y2="74245"/>
                      <a14:foregroundMark x1="60547" y1="74245" x2="71484" y2="74447"/>
                      <a14:foregroundMark x1="49414" y1="56740" x2="28320" y2="60362"/>
                    </a14:backgroundRemoval>
                  </a14:imgEffect>
                </a14:imgLayer>
              </a14:imgProps>
            </a:ext>
          </a:extLst>
        </a:blip>
        <a:stretch>
          <a:fillRect/>
        </a:stretch>
      </xdr:blipFill>
      <xdr:spPr>
        <a:xfrm>
          <a:off x="646509" y="1593056"/>
          <a:ext cx="407952" cy="395048"/>
        </a:xfrm>
        <a:prstGeom prst="rect">
          <a:avLst/>
        </a:prstGeom>
      </xdr:spPr>
    </xdr:pic>
    <xdr:clientData/>
  </xdr:twoCellAnchor>
  <xdr:twoCellAnchor editAs="oneCell">
    <xdr:from>
      <xdr:col>1</xdr:col>
      <xdr:colOff>76201</xdr:colOff>
      <xdr:row>12</xdr:row>
      <xdr:rowOff>68037</xdr:rowOff>
    </xdr:from>
    <xdr:to>
      <xdr:col>1</xdr:col>
      <xdr:colOff>496250</xdr:colOff>
      <xdr:row>12</xdr:row>
      <xdr:rowOff>483881</xdr:rowOff>
    </xdr:to>
    <xdr:pic>
      <xdr:nvPicPr>
        <xdr:cNvPr id="31" name="Picture 30">
          <a:extLst>
            <a:ext uri="{FF2B5EF4-FFF2-40B4-BE49-F238E27FC236}">
              <a16:creationId xmlns:a16="http://schemas.microsoft.com/office/drawing/2014/main" id="{243A1B1A-E84A-4759-A31E-C8D37E3050C2}"/>
            </a:ext>
          </a:extLst>
        </xdr:cNvPr>
        <xdr:cNvPicPr>
          <a:picLocks noChangeAspect="1"/>
        </xdr:cNvPicPr>
      </xdr:nvPicPr>
      <xdr:blipFill>
        <a:blip xmlns:r="http://schemas.openxmlformats.org/officeDocument/2006/relationships" r:embed="rId4">
          <a:extLst>
            <a:ext uri="{BEBA8EAE-BF5A-486C-A8C5-ECC9F3942E4B}">
              <a14:imgProps xmlns:a14="http://schemas.microsoft.com/office/drawing/2010/main">
                <a14:imgLayer r:embed="rId5">
                  <a14:imgEffect>
                    <a14:backgroundRemoval t="6478" b="92713" l="8779" r="91985">
                      <a14:foregroundMark x1="38931" y1="58704" x2="38931" y2="58704"/>
                      <a14:foregroundMark x1="27481" y1="43320" x2="50763" y2="76113"/>
                      <a14:foregroundMark x1="50763" y1="76113" x2="65649" y2="60324"/>
                      <a14:foregroundMark x1="65649" y1="60324" x2="62214" y2="36842"/>
                      <a14:foregroundMark x1="62214" y1="36842" x2="51527" y2="34413"/>
                      <a14:foregroundMark x1="48855" y1="25101" x2="61069" y2="23887"/>
                      <a14:foregroundMark x1="43893" y1="38866" x2="57252" y2="59919"/>
                      <a14:foregroundMark x1="33969" y1="72470" x2="67176" y2="76113"/>
                      <a14:foregroundMark x1="67176" y1="76113" x2="68321" y2="75709"/>
                      <a14:foregroundMark x1="8779" y1="53441" x2="8779" y2="53441"/>
                      <a14:foregroundMark x1="51527" y1="8502" x2="51527" y2="8502"/>
                      <a14:foregroundMark x1="92748" y1="51012" x2="92748" y2="51012"/>
                      <a14:foregroundMark x1="48855" y1="92713" x2="48855" y2="92713"/>
                      <a14:foregroundMark x1="48855" y1="6478" x2="48855" y2="6478"/>
                      <a14:foregroundMark x1="44656" y1="82591" x2="44656" y2="82591"/>
                      <a14:foregroundMark x1="45802" y1="80972" x2="46183" y2="82591"/>
                      <a14:foregroundMark x1="54198" y1="80162" x2="54580" y2="85830"/>
                    </a14:backgroundRemoval>
                  </a14:imgEffect>
                </a14:imgLayer>
              </a14:imgProps>
            </a:ext>
          </a:extLst>
        </a:blip>
        <a:stretch>
          <a:fillRect/>
        </a:stretch>
      </xdr:blipFill>
      <xdr:spPr>
        <a:xfrm>
          <a:off x="669682" y="3262575"/>
          <a:ext cx="420049" cy="422194"/>
        </a:xfrm>
        <a:prstGeom prst="rect">
          <a:avLst/>
        </a:prstGeom>
      </xdr:spPr>
    </xdr:pic>
    <xdr:clientData/>
  </xdr:twoCellAnchor>
  <xdr:twoCellAnchor editAs="oneCell">
    <xdr:from>
      <xdr:col>1</xdr:col>
      <xdr:colOff>58267</xdr:colOff>
      <xdr:row>11</xdr:row>
      <xdr:rowOff>84509</xdr:rowOff>
    </xdr:from>
    <xdr:to>
      <xdr:col>1</xdr:col>
      <xdr:colOff>482647</xdr:colOff>
      <xdr:row>11</xdr:row>
      <xdr:rowOff>505432</xdr:rowOff>
    </xdr:to>
    <xdr:pic>
      <xdr:nvPicPr>
        <xdr:cNvPr id="32" name="Picture 31">
          <a:extLst>
            <a:ext uri="{FF2B5EF4-FFF2-40B4-BE49-F238E27FC236}">
              <a16:creationId xmlns:a16="http://schemas.microsoft.com/office/drawing/2014/main" id="{5F865423-90EA-49EA-BB4B-E9A81F73E096}"/>
            </a:ext>
          </a:extLst>
        </xdr:cNvPr>
        <xdr:cNvPicPr>
          <a:picLocks noChangeAspect="1"/>
        </xdr:cNvPicPr>
      </xdr:nvPicPr>
      <xdr:blipFill>
        <a:blip xmlns:r="http://schemas.openxmlformats.org/officeDocument/2006/relationships" r:embed="rId6">
          <a:extLst>
            <a:ext uri="{BEBA8EAE-BF5A-486C-A8C5-ECC9F3942E4B}">
              <a14:imgProps xmlns:a14="http://schemas.microsoft.com/office/drawing/2010/main">
                <a14:imgLayer r:embed="rId7">
                  <a14:imgEffect>
                    <a14:backgroundRemoval t="2165" b="98268" l="7937" r="94048">
                      <a14:foregroundMark x1="8730" y1="54113" x2="11111" y2="49784"/>
                      <a14:foregroundMark x1="35714" y1="17749" x2="77381" y2="30303"/>
                      <a14:foregroundMark x1="77381" y1="30303" x2="82937" y2="62771"/>
                      <a14:foregroundMark x1="82937" y1="62771" x2="56746" y2="86147"/>
                      <a14:foregroundMark x1="56746" y1="86147" x2="49206" y2="86147"/>
                      <a14:foregroundMark x1="50397" y1="42424" x2="46429" y2="78355"/>
                      <a14:foregroundMark x1="48413" y1="36364" x2="36905" y2="78788"/>
                      <a14:foregroundMark x1="36905" y1="78788" x2="37698" y2="80087"/>
                      <a14:foregroundMark x1="66667" y1="44589" x2="63492" y2="88745"/>
                      <a14:foregroundMark x1="52381" y1="42857" x2="67063" y2="48918"/>
                      <a14:foregroundMark x1="52381" y1="26840" x2="30952" y2="46320"/>
                      <a14:foregroundMark x1="30952" y1="46320" x2="32540" y2="45455"/>
                      <a14:foregroundMark x1="58730" y1="29870" x2="77381" y2="49784"/>
                      <a14:foregroundMark x1="77381" y1="49784" x2="77381" y2="49784"/>
                      <a14:foregroundMark x1="52381" y1="5195" x2="52381" y2="5195"/>
                      <a14:foregroundMark x1="92063" y1="53247" x2="92063" y2="53247"/>
                      <a14:foregroundMark x1="50397" y1="94805" x2="50397" y2="94805"/>
                      <a14:foregroundMark x1="38889" y1="52381" x2="40476" y2="19481"/>
                      <a14:foregroundMark x1="40476" y1="47186" x2="28968" y2="67965"/>
                      <a14:foregroundMark x1="94444" y1="50649" x2="94444" y2="50649"/>
                      <a14:foregroundMark x1="49206" y1="2597" x2="49206" y2="2597"/>
                      <a14:foregroundMark x1="50397" y1="98268" x2="50397" y2="98268"/>
                      <a14:foregroundMark x1="53175" y1="57576" x2="55159" y2="67100"/>
                    </a14:backgroundRemoval>
                  </a14:imgEffect>
                </a14:imgLayer>
              </a14:imgProps>
            </a:ext>
          </a:extLst>
        </a:blip>
        <a:stretch>
          <a:fillRect/>
        </a:stretch>
      </xdr:blipFill>
      <xdr:spPr>
        <a:xfrm>
          <a:off x="651748" y="2890721"/>
          <a:ext cx="424380" cy="414573"/>
        </a:xfrm>
        <a:prstGeom prst="rect">
          <a:avLst/>
        </a:prstGeom>
      </xdr:spPr>
    </xdr:pic>
    <xdr:clientData/>
  </xdr:twoCellAnchor>
  <xdr:twoCellAnchor editAs="oneCell">
    <xdr:from>
      <xdr:col>1</xdr:col>
      <xdr:colOff>68417</xdr:colOff>
      <xdr:row>10</xdr:row>
      <xdr:rowOff>84723</xdr:rowOff>
    </xdr:from>
    <xdr:to>
      <xdr:col>1</xdr:col>
      <xdr:colOff>448362</xdr:colOff>
      <xdr:row>10</xdr:row>
      <xdr:rowOff>506916</xdr:rowOff>
    </xdr:to>
    <xdr:pic>
      <xdr:nvPicPr>
        <xdr:cNvPr id="33" name="Picture 32">
          <a:extLst>
            <a:ext uri="{FF2B5EF4-FFF2-40B4-BE49-F238E27FC236}">
              <a16:creationId xmlns:a16="http://schemas.microsoft.com/office/drawing/2014/main" id="{2365D1A9-B232-4D6E-9BAC-2385B4F90370}"/>
            </a:ext>
          </a:extLst>
        </xdr:cNvPr>
        <xdr:cNvPicPr>
          <a:picLocks noChangeAspect="1"/>
        </xdr:cNvPicPr>
      </xdr:nvPicPr>
      <xdr:blipFill>
        <a:blip xmlns:r="http://schemas.openxmlformats.org/officeDocument/2006/relationships" r:embed="rId8">
          <a:extLst>
            <a:ext uri="{BEBA8EAE-BF5A-486C-A8C5-ECC9F3942E4B}">
              <a14:imgProps xmlns:a14="http://schemas.microsoft.com/office/drawing/2010/main">
                <a14:imgLayer r:embed="rId9">
                  <a14:imgEffect>
                    <a14:backgroundRemoval t="3704" b="97325" l="2062" r="95464">
                      <a14:foregroundMark x1="38763" y1="31481" x2="37938" y2="67284"/>
                      <a14:foregroundMark x1="37938" y1="67284" x2="52990" y2="90947"/>
                      <a14:foregroundMark x1="52990" y1="90947" x2="53608" y2="89506"/>
                      <a14:foregroundMark x1="59588" y1="27984" x2="68041" y2="43827"/>
                      <a14:foregroundMark x1="68041" y1="43827" x2="56082" y2="64609"/>
                      <a14:foregroundMark x1="56082" y1="64609" x2="46598" y2="60905"/>
                      <a14:foregroundMark x1="62062" y1="20576" x2="57938" y2="38272"/>
                      <a14:foregroundMark x1="57938" y1="38272" x2="66598" y2="57202"/>
                      <a14:foregroundMark x1="66598" y1="57202" x2="24742" y2="47325"/>
                      <a14:foregroundMark x1="24742" y1="47325" x2="25979" y2="59053"/>
                      <a14:foregroundMark x1="32990" y1="19753" x2="27423" y2="32099"/>
                      <a14:foregroundMark x1="14433" y1="27984" x2="19175" y2="63992"/>
                      <a14:foregroundMark x1="18763" y1="44239" x2="11959" y2="58436"/>
                      <a14:foregroundMark x1="11959" y1="58436" x2="11959" y2="58436"/>
                      <a14:foregroundMark x1="12577" y1="32510" x2="8660" y2="61934"/>
                      <a14:foregroundMark x1="7010" y1="46914" x2="18969" y2="34774"/>
                      <a14:foregroundMark x1="18969" y1="34774" x2="50928" y2="19136"/>
                      <a14:foregroundMark x1="50928" y1="19136" x2="55464" y2="18313"/>
                      <a14:foregroundMark x1="43299" y1="17901" x2="31546" y2="93210"/>
                      <a14:foregroundMark x1="31546" y1="93210" x2="64742" y2="77984"/>
                      <a14:foregroundMark x1="64742" y1="77984" x2="61856" y2="69753"/>
                      <a14:foregroundMark x1="75876" y1="69959" x2="77938" y2="55350"/>
                      <a14:foregroundMark x1="77938" y1="55350" x2="68866" y2="28189"/>
                      <a14:foregroundMark x1="68866" y1="28189" x2="54845" y2="17901"/>
                      <a14:foregroundMark x1="54845" y1="17901" x2="51753" y2="18519"/>
                      <a14:foregroundMark x1="57526" y1="10494" x2="86392" y2="33539"/>
                      <a14:foregroundMark x1="86392" y1="33539" x2="84948" y2="52263"/>
                      <a14:foregroundMark x1="49072" y1="29835" x2="51753" y2="40947"/>
                      <a14:foregroundMark x1="51753" y1="40947" x2="52371" y2="41152"/>
                      <a14:foregroundMark x1="52371" y1="25309" x2="48041" y2="40741"/>
                      <a14:foregroundMark x1="71134" y1="46502" x2="69691" y2="77984"/>
                      <a14:foregroundMark x1="60000" y1="81276" x2="72784" y2="83539"/>
                      <a14:foregroundMark x1="72784" y1="83539" x2="87629" y2="71811"/>
                      <a14:foregroundMark x1="87629" y1="71811" x2="86598" y2="54321"/>
                      <a14:foregroundMark x1="88247" y1="42593" x2="90722" y2="65638"/>
                      <a14:foregroundMark x1="48660" y1="7407" x2="48660" y2="7407"/>
                      <a14:foregroundMark x1="2680" y1="51029" x2="2680" y2="51029"/>
                      <a14:foregroundMark x1="48247" y1="4115" x2="48247" y2="4115"/>
                      <a14:foregroundMark x1="95670" y1="51440" x2="95670" y2="51440"/>
                      <a14:foregroundMark x1="48866" y1="97325" x2="48866" y2="97325"/>
                      <a14:foregroundMark x1="46186" y1="68519" x2="46186" y2="68519"/>
                      <a14:foregroundMark x1="53402" y1="69753" x2="53402" y2="69753"/>
                      <a14:foregroundMark x1="62062" y1="67901" x2="49072" y2="68724"/>
                      <a14:foregroundMark x1="49072" y1="68724" x2="49072" y2="68724"/>
                      <a14:foregroundMark x1="29072" y1="69136" x2="21649" y2="46708"/>
                      <a14:foregroundMark x1="21649" y1="46708" x2="21443" y2="46091"/>
                      <a14:foregroundMark x1="29485" y1="40741" x2="47423" y2="40329"/>
                      <a14:foregroundMark x1="47423" y1="40329" x2="53608" y2="41975"/>
                      <a14:foregroundMark x1="57526" y1="28189" x2="51959" y2="39300"/>
                      <a14:foregroundMark x1="75670" y1="27778" x2="89691" y2="47942"/>
                      <a14:foregroundMark x1="74227" y1="29630" x2="80412" y2="47119"/>
                      <a14:foregroundMark x1="67216" y1="63786" x2="62268" y2="63580"/>
                      <a14:foregroundMark x1="43505" y1="59877" x2="49485" y2="59877"/>
                      <a14:foregroundMark x1="42268" y1="47325" x2="43093" y2="58230"/>
                      <a14:foregroundMark x1="28866" y1="62140" x2="37938" y2="59877"/>
                      <a14:foregroundMark x1="21443" y1="59877" x2="27629" y2="74280"/>
                      <a14:foregroundMark x1="30722" y1="77572" x2="53402" y2="76543"/>
                      <a14:foregroundMark x1="43505" y1="72428" x2="45567" y2="72222"/>
                      <a14:foregroundMark x1="53814" y1="78189" x2="53814" y2="78189"/>
                      <a14:foregroundMark x1="53608" y1="78189" x2="61649" y2="76337"/>
                      <a14:foregroundMark x1="51959" y1="50823" x2="60000" y2="46296"/>
                    </a14:backgroundRemoval>
                  </a14:imgEffect>
                </a14:imgLayer>
              </a14:imgProps>
            </a:ext>
          </a:extLst>
        </a:blip>
        <a:stretch>
          <a:fillRect/>
        </a:stretch>
      </xdr:blipFill>
      <xdr:spPr>
        <a:xfrm>
          <a:off x="658967" y="2142123"/>
          <a:ext cx="379945" cy="422193"/>
        </a:xfrm>
        <a:prstGeom prst="rect">
          <a:avLst/>
        </a:prstGeom>
      </xdr:spPr>
    </xdr:pic>
    <xdr:clientData/>
  </xdr:twoCellAnchor>
  <xdr:twoCellAnchor editAs="oneCell">
    <xdr:from>
      <xdr:col>1</xdr:col>
      <xdr:colOff>76475</xdr:colOff>
      <xdr:row>13</xdr:row>
      <xdr:rowOff>79130</xdr:rowOff>
    </xdr:from>
    <xdr:to>
      <xdr:col>1</xdr:col>
      <xdr:colOff>511904</xdr:colOff>
      <xdr:row>13</xdr:row>
      <xdr:rowOff>502594</xdr:rowOff>
    </xdr:to>
    <xdr:pic>
      <xdr:nvPicPr>
        <xdr:cNvPr id="34" name="Picture 33">
          <a:extLst>
            <a:ext uri="{FF2B5EF4-FFF2-40B4-BE49-F238E27FC236}">
              <a16:creationId xmlns:a16="http://schemas.microsoft.com/office/drawing/2014/main" id="{04CF27B5-74CD-4B32-A41B-1E043F99FD9E}"/>
            </a:ext>
          </a:extLst>
        </xdr:cNvPr>
        <xdr:cNvPicPr>
          <a:picLocks noChangeAspect="1"/>
        </xdr:cNvPicPr>
      </xdr:nvPicPr>
      <xdr:blipFill>
        <a:blip xmlns:r="http://schemas.openxmlformats.org/officeDocument/2006/relationships" r:embed="rId10">
          <a:extLst>
            <a:ext uri="{BEBA8EAE-BF5A-486C-A8C5-ECC9F3942E4B}">
              <a14:imgProps xmlns:a14="http://schemas.microsoft.com/office/drawing/2010/main">
                <a14:imgLayer r:embed="rId11">
                  <a14:imgEffect>
                    <a14:backgroundRemoval t="4762" b="97835" l="7087" r="92126">
                      <a14:foregroundMark x1="7874" y1="50649" x2="7087" y2="52381"/>
                      <a14:foregroundMark x1="50000" y1="7792" x2="50000" y2="7792"/>
                      <a14:foregroundMark x1="92126" y1="53247" x2="92126" y2="53247"/>
                      <a14:foregroundMark x1="49606" y1="92208" x2="49606" y2="66667"/>
                      <a14:foregroundMark x1="70079" y1="25108" x2="48425" y2="42424"/>
                      <a14:foregroundMark x1="48425" y1="42424" x2="50394" y2="70130"/>
                      <a14:foregroundMark x1="50394" y1="70130" x2="41339" y2="77056"/>
                      <a14:foregroundMark x1="61024" y1="70563" x2="29134" y2="49351"/>
                      <a14:foregroundMark x1="38583" y1="43723" x2="31496" y2="73160"/>
                      <a14:foregroundMark x1="31102" y1="32468" x2="24409" y2="75325"/>
                      <a14:foregroundMark x1="33858" y1="40260" x2="46063" y2="60606"/>
                      <a14:foregroundMark x1="46063" y1="60606" x2="46457" y2="60606"/>
                      <a14:foregroundMark x1="44488" y1="45455" x2="38189" y2="80087"/>
                      <a14:foregroundMark x1="38189" y1="80087" x2="39370" y2="68831"/>
                      <a14:foregroundMark x1="62598" y1="82251" x2="59055" y2="68398"/>
                      <a14:foregroundMark x1="67717" y1="57576" x2="66535" y2="47619"/>
                      <a14:foregroundMark x1="54724" y1="18182" x2="66142" y2="49351"/>
                      <a14:foregroundMark x1="61811" y1="35931" x2="42913" y2="49351"/>
                      <a14:foregroundMark x1="58661" y1="39827" x2="58661" y2="61905"/>
                      <a14:foregroundMark x1="62598" y1="52381" x2="68110" y2="69697"/>
                      <a14:foregroundMark x1="66142" y1="60606" x2="75197" y2="58874"/>
                      <a14:foregroundMark x1="71654" y1="53247" x2="70472" y2="53247"/>
                      <a14:foregroundMark x1="49213" y1="4762" x2="49213" y2="4762"/>
                      <a14:foregroundMark x1="50787" y1="97835" x2="50787" y2="97835"/>
                    </a14:backgroundRemoval>
                  </a14:imgEffect>
                </a14:imgLayer>
              </a14:imgProps>
            </a:ext>
          </a:extLst>
        </a:blip>
        <a:stretch>
          <a:fillRect/>
        </a:stretch>
      </xdr:blipFill>
      <xdr:spPr>
        <a:xfrm>
          <a:off x="669956" y="4028342"/>
          <a:ext cx="435429" cy="429814"/>
        </a:xfrm>
        <a:prstGeom prst="rect">
          <a:avLst/>
        </a:prstGeom>
      </xdr:spPr>
    </xdr:pic>
    <xdr:clientData/>
  </xdr:twoCellAnchor>
  <xdr:twoCellAnchor editAs="oneCell">
    <xdr:from>
      <xdr:col>1</xdr:col>
      <xdr:colOff>102577</xdr:colOff>
      <xdr:row>14</xdr:row>
      <xdr:rowOff>79002</xdr:rowOff>
    </xdr:from>
    <xdr:to>
      <xdr:col>1</xdr:col>
      <xdr:colOff>493738</xdr:colOff>
      <xdr:row>14</xdr:row>
      <xdr:rowOff>493099</xdr:rowOff>
    </xdr:to>
    <xdr:pic>
      <xdr:nvPicPr>
        <xdr:cNvPr id="35" name="Picture 34">
          <a:extLst>
            <a:ext uri="{FF2B5EF4-FFF2-40B4-BE49-F238E27FC236}">
              <a16:creationId xmlns:a16="http://schemas.microsoft.com/office/drawing/2014/main" id="{83D734FD-BEBF-418A-B391-A8735B9637B6}"/>
            </a:ext>
          </a:extLst>
        </xdr:cNvPr>
        <xdr:cNvPicPr>
          <a:picLocks noChangeAspect="1"/>
        </xdr:cNvPicPr>
      </xdr:nvPicPr>
      <xdr:blipFill>
        <a:blip xmlns:r="http://schemas.openxmlformats.org/officeDocument/2006/relationships" r:embed="rId12">
          <a:extLst>
            <a:ext uri="{BEBA8EAE-BF5A-486C-A8C5-ECC9F3942E4B}">
              <a14:imgProps xmlns:a14="http://schemas.microsoft.com/office/drawing/2010/main">
                <a14:imgLayer r:embed="rId13">
                  <a14:imgEffect>
                    <a14:backgroundRemoval t="3259" b="93890" l="6186" r="96907">
                      <a14:foregroundMark x1="6186" y1="52749" x2="11340" y2="69246"/>
                      <a14:foregroundMark x1="11340" y1="69246" x2="20412" y2="80041"/>
                      <a14:foregroundMark x1="20412" y1="80041" x2="25773" y2="78819"/>
                      <a14:foregroundMark x1="29072" y1="22403" x2="40206" y2="22200"/>
                      <a14:foregroundMark x1="27423" y1="57026" x2="27835" y2="40733"/>
                      <a14:foregroundMark x1="27835" y1="40733" x2="39175" y2="32790"/>
                      <a14:foregroundMark x1="39175" y1="32790" x2="44330" y2="55601"/>
                      <a14:foregroundMark x1="44330" y1="55601" x2="61649" y2="60081"/>
                      <a14:foregroundMark x1="61649" y1="60081" x2="73402" y2="35438"/>
                      <a14:foregroundMark x1="73402" y1="35438" x2="86598" y2="34012"/>
                      <a14:foregroundMark x1="86598" y1="34012" x2="89897" y2="45418"/>
                      <a14:foregroundMark x1="89897" y1="45418" x2="87010" y2="62118"/>
                      <a14:foregroundMark x1="87010" y1="62118" x2="62680" y2="74949"/>
                      <a14:foregroundMark x1="62680" y1="74949" x2="54021" y2="84318"/>
                      <a14:foregroundMark x1="54021" y1="84318" x2="61856" y2="91039"/>
                      <a14:foregroundMark x1="61856" y1="91039" x2="64948" y2="88798"/>
                      <a14:foregroundMark x1="13196" y1="41141" x2="18351" y2="26884"/>
                      <a14:foregroundMark x1="18351" y1="26884" x2="33814" y2="12220"/>
                      <a14:foregroundMark x1="33814" y1="12220" x2="47216" y2="10387"/>
                      <a14:foregroundMark x1="47216" y1="10387" x2="67835" y2="12424"/>
                      <a14:foregroundMark x1="67835" y1="12424" x2="82680" y2="24847"/>
                      <a14:foregroundMark x1="82680" y1="24847" x2="83505" y2="26680"/>
                      <a14:foregroundMark x1="48866" y1="6925" x2="60412" y2="8961"/>
                      <a14:foregroundMark x1="49278" y1="3462" x2="49278" y2="3462"/>
                      <a14:foregroundMark x1="94845" y1="39104" x2="94845" y2="39104"/>
                      <a14:foregroundMark x1="97113" y1="49491" x2="97113" y2="49491"/>
                      <a14:foregroundMark x1="43093" y1="92872" x2="56495" y2="93890"/>
                      <a14:foregroundMark x1="45979" y1="82892" x2="58557" y2="79837"/>
                      <a14:foregroundMark x1="58557" y1="79837" x2="43505" y2="81874"/>
                      <a14:foregroundMark x1="43505" y1="81874" x2="52165" y2="87169"/>
                      <a14:foregroundMark x1="49485" y1="75560" x2="46598" y2="78615"/>
                    </a14:backgroundRemoval>
                  </a14:imgEffect>
                </a14:imgLayer>
              </a14:imgProps>
            </a:ext>
          </a:extLst>
        </a:blip>
        <a:stretch>
          <a:fillRect/>
        </a:stretch>
      </xdr:blipFill>
      <xdr:spPr>
        <a:xfrm>
          <a:off x="721702" y="5374902"/>
          <a:ext cx="391161" cy="414097"/>
        </a:xfrm>
        <a:prstGeom prst="rect">
          <a:avLst/>
        </a:prstGeom>
      </xdr:spPr>
    </xdr:pic>
    <xdr:clientData/>
  </xdr:twoCellAnchor>
  <xdr:twoCellAnchor editAs="oneCell">
    <xdr:from>
      <xdr:col>1</xdr:col>
      <xdr:colOff>71621</xdr:colOff>
      <xdr:row>15</xdr:row>
      <xdr:rowOff>70071</xdr:rowOff>
    </xdr:from>
    <xdr:to>
      <xdr:col>1</xdr:col>
      <xdr:colOff>477125</xdr:colOff>
      <xdr:row>15</xdr:row>
      <xdr:rowOff>482740</xdr:rowOff>
    </xdr:to>
    <xdr:pic>
      <xdr:nvPicPr>
        <xdr:cNvPr id="36" name="Picture 35">
          <a:extLst>
            <a:ext uri="{FF2B5EF4-FFF2-40B4-BE49-F238E27FC236}">
              <a16:creationId xmlns:a16="http://schemas.microsoft.com/office/drawing/2014/main" id="{65A36039-E942-4B23-8234-C1F849F237D8}"/>
            </a:ext>
          </a:extLst>
        </xdr:cNvPr>
        <xdr:cNvPicPr>
          <a:picLocks noChangeAspect="1"/>
        </xdr:cNvPicPr>
      </xdr:nvPicPr>
      <xdr:blipFill>
        <a:blip xmlns:r="http://schemas.openxmlformats.org/officeDocument/2006/relationships" r:embed="rId14">
          <a:extLst>
            <a:ext uri="{BEBA8EAE-BF5A-486C-A8C5-ECC9F3942E4B}">
              <a14:imgProps xmlns:a14="http://schemas.microsoft.com/office/drawing/2010/main">
                <a14:imgLayer r:embed="rId15">
                  <a14:imgEffect>
                    <a14:backgroundRemoval t="7000" b="94000" l="5859" r="92969">
                      <a14:foregroundMark x1="8789" y1="47000" x2="9570" y2="51000"/>
                      <a14:foregroundMark x1="53516" y1="28000" x2="53711" y2="54600"/>
                      <a14:foregroundMark x1="53711" y1="54600" x2="53711" y2="54600"/>
                      <a14:foregroundMark x1="43945" y1="9800" x2="55664" y2="7000"/>
                      <a14:foregroundMark x1="55664" y1="7000" x2="55664" y2="7000"/>
                      <a14:foregroundMark x1="91211" y1="48400" x2="93164" y2="53000"/>
                      <a14:foregroundMark x1="52539" y1="94000" x2="52539" y2="94000"/>
                      <a14:foregroundMark x1="28906" y1="74800" x2="51758" y2="68800"/>
                      <a14:foregroundMark x1="51758" y1="68800" x2="35352" y2="60800"/>
                      <a14:foregroundMark x1="35352" y1="60800" x2="69141" y2="77000"/>
                      <a14:foregroundMark x1="69141" y1="77000" x2="69727" y2="72000"/>
                      <a14:foregroundMark x1="49219" y1="62000" x2="60352" y2="66600"/>
                      <a14:foregroundMark x1="60352" y1="66600" x2="71680" y2="64400"/>
                      <a14:foregroundMark x1="71680" y1="64400" x2="73047" y2="66600"/>
                      <a14:foregroundMark x1="22852" y1="62800" x2="35547" y2="62600"/>
                      <a14:foregroundMark x1="35547" y1="62600" x2="47461" y2="64200"/>
                      <a14:foregroundMark x1="26563" y1="66200" x2="44141" y2="62600"/>
                      <a14:foregroundMark x1="44141" y1="62600" x2="63477" y2="68600"/>
                      <a14:foregroundMark x1="63477" y1="68600" x2="29297" y2="74200"/>
                      <a14:foregroundMark x1="29297" y1="74200" x2="69141" y2="70200"/>
                      <a14:foregroundMark x1="69141" y1="70200" x2="69336" y2="69800"/>
                      <a14:foregroundMark x1="42383" y1="60200" x2="45313" y2="64800"/>
                      <a14:foregroundMark x1="29492" y1="62000" x2="32813" y2="72600"/>
                      <a14:foregroundMark x1="31055" y1="75200" x2="34961" y2="87000"/>
                      <a14:foregroundMark x1="34961" y1="87000" x2="34961" y2="86400"/>
                      <a14:foregroundMark x1="33789" y1="62600" x2="37891" y2="80400"/>
                      <a14:foregroundMark x1="21289" y1="68000" x2="33203" y2="81600"/>
                      <a14:foregroundMark x1="33203" y1="81600" x2="21680" y2="74600"/>
                      <a14:foregroundMark x1="21680" y1="74600" x2="22656" y2="74400"/>
                      <a14:foregroundMark x1="53320" y1="69200" x2="58789" y2="80800"/>
                      <a14:foregroundMark x1="58789" y1="80800" x2="58789" y2="80200"/>
                      <a14:foregroundMark x1="63867" y1="58000" x2="70313" y2="78000"/>
                      <a14:foregroundMark x1="71875" y1="57800" x2="74023" y2="80800"/>
                      <a14:foregroundMark x1="73828" y1="62400" x2="75977" y2="81400"/>
                      <a14:foregroundMark x1="69727" y1="59200" x2="68164" y2="66000"/>
                      <a14:foregroundMark x1="54688" y1="73000" x2="50195" y2="83000"/>
                      <a14:foregroundMark x1="6250" y1="58600" x2="5859" y2="53800"/>
                      <a14:foregroundMark x1="57617" y1="30200" x2="46484" y2="44800"/>
                      <a14:foregroundMark x1="46484" y1="44800" x2="48633" y2="27200"/>
                      <a14:foregroundMark x1="40234" y1="30400" x2="55273" y2="57600"/>
                      <a14:foregroundMark x1="38672" y1="34000" x2="53320" y2="56600"/>
                      <a14:foregroundMark x1="60156" y1="33400" x2="57813" y2="58400"/>
                      <a14:foregroundMark x1="36719" y1="38800" x2="48633" y2="61400"/>
                    </a14:backgroundRemoval>
                  </a14:imgEffect>
                </a14:imgLayer>
              </a14:imgProps>
            </a:ext>
          </a:extLst>
        </a:blip>
        <a:stretch>
          <a:fillRect/>
        </a:stretch>
      </xdr:blipFill>
      <xdr:spPr>
        <a:xfrm>
          <a:off x="665102" y="4979109"/>
          <a:ext cx="405504" cy="412669"/>
        </a:xfrm>
        <a:prstGeom prst="rect">
          <a:avLst/>
        </a:prstGeom>
      </xdr:spPr>
    </xdr:pic>
    <xdr:clientData/>
  </xdr:twoCellAnchor>
  <xdr:twoCellAnchor editAs="oneCell">
    <xdr:from>
      <xdr:col>1</xdr:col>
      <xdr:colOff>80338</xdr:colOff>
      <xdr:row>16</xdr:row>
      <xdr:rowOff>59214</xdr:rowOff>
    </xdr:from>
    <xdr:to>
      <xdr:col>1</xdr:col>
      <xdr:colOff>486940</xdr:colOff>
      <xdr:row>16</xdr:row>
      <xdr:rowOff>484742</xdr:rowOff>
    </xdr:to>
    <xdr:pic>
      <xdr:nvPicPr>
        <xdr:cNvPr id="37" name="Picture 36">
          <a:extLst>
            <a:ext uri="{FF2B5EF4-FFF2-40B4-BE49-F238E27FC236}">
              <a16:creationId xmlns:a16="http://schemas.microsoft.com/office/drawing/2014/main" id="{D6E940CE-F121-4F69-98BA-934139344A1C}"/>
            </a:ext>
          </a:extLst>
        </xdr:cNvPr>
        <xdr:cNvPicPr>
          <a:picLocks noChangeAspect="1"/>
        </xdr:cNvPicPr>
      </xdr:nvPicPr>
      <xdr:blipFill>
        <a:blip xmlns:r="http://schemas.openxmlformats.org/officeDocument/2006/relationships" r:embed="rId16">
          <a:extLst>
            <a:ext uri="{BEBA8EAE-BF5A-486C-A8C5-ECC9F3942E4B}">
              <a14:imgProps xmlns:a14="http://schemas.microsoft.com/office/drawing/2010/main">
                <a14:imgLayer r:embed="rId17">
                  <a14:imgEffect>
                    <a14:backgroundRemoval t="1883" b="94561" l="3145" r="97065">
                      <a14:foregroundMark x1="45283" y1="29079" x2="34591" y2="39121"/>
                      <a14:foregroundMark x1="34591" y1="39121" x2="60168" y2="61506"/>
                      <a14:foregroundMark x1="60168" y1="61506" x2="38155" y2="25105"/>
                      <a14:foregroundMark x1="38155" y1="25105" x2="31237" y2="63598"/>
                      <a14:foregroundMark x1="31237" y1="63598" x2="55136" y2="52301"/>
                      <a14:foregroundMark x1="55136" y1="52301" x2="31237" y2="51464"/>
                      <a14:foregroundMark x1="31237" y1="51464" x2="58491" y2="75732"/>
                      <a14:foregroundMark x1="58491" y1="75732" x2="44444" y2="51255"/>
                      <a14:foregroundMark x1="44444" y1="51255" x2="36059" y2="75941"/>
                      <a14:foregroundMark x1="36059" y1="75941" x2="34801" y2="59623"/>
                      <a14:foregroundMark x1="34801" y1="59623" x2="69602" y2="69456"/>
                      <a14:foregroundMark x1="69602" y1="69456" x2="79665" y2="57950"/>
                      <a14:foregroundMark x1="79665" y1="57950" x2="79245" y2="35356"/>
                      <a14:foregroundMark x1="79245" y1="35356" x2="74633" y2="22594"/>
                      <a14:foregroundMark x1="74633" y1="22594" x2="58910" y2="12971"/>
                      <a14:foregroundMark x1="58910" y1="12971" x2="38994" y2="11925"/>
                      <a14:foregroundMark x1="38994" y1="11925" x2="12579" y2="35356"/>
                      <a14:foregroundMark x1="12579" y1="35356" x2="9015" y2="48117"/>
                      <a14:foregroundMark x1="9015" y1="48117" x2="9434" y2="62134"/>
                      <a14:foregroundMark x1="9434" y1="62134" x2="14465" y2="72803"/>
                      <a14:foregroundMark x1="14465" y1="72803" x2="35849" y2="85774"/>
                      <a14:foregroundMark x1="35849" y1="85774" x2="53459" y2="87448"/>
                      <a14:foregroundMark x1="53459" y1="87448" x2="77778" y2="78243"/>
                      <a14:foregroundMark x1="77778" y1="78243" x2="86583" y2="58159"/>
                      <a14:foregroundMark x1="86583" y1="58159" x2="84277" y2="38703"/>
                      <a14:foregroundMark x1="84277" y1="38703" x2="78197" y2="26151"/>
                      <a14:foregroundMark x1="78197" y1="26151" x2="77987" y2="25941"/>
                      <a14:foregroundMark x1="35430" y1="10042" x2="23690" y2="23640"/>
                      <a14:foregroundMark x1="23690" y1="23640" x2="18029" y2="36611"/>
                      <a14:foregroundMark x1="37736" y1="5649" x2="11321" y2="31381"/>
                      <a14:foregroundMark x1="11321" y1="31381" x2="11321" y2="33473"/>
                      <a14:foregroundMark x1="45493" y1="7322" x2="57233" y2="8996"/>
                      <a14:foregroundMark x1="57233" y1="8996" x2="76730" y2="17992"/>
                      <a14:foregroundMark x1="76730" y1="17992" x2="86792" y2="33264"/>
                      <a14:foregroundMark x1="86792" y1="33264" x2="93082" y2="56695"/>
                      <a14:foregroundMark x1="93082" y1="56695" x2="92453" y2="66527"/>
                      <a14:foregroundMark x1="55346" y1="23431" x2="67505" y2="49372"/>
                      <a14:foregroundMark x1="37736" y1="23222" x2="28721" y2="58996"/>
                      <a14:foregroundMark x1="32704" y1="26569" x2="19706" y2="65063"/>
                      <a14:foregroundMark x1="25996" y1="27824" x2="19916" y2="56067"/>
                      <a14:foregroundMark x1="52830" y1="24268" x2="63941" y2="57950"/>
                      <a14:foregroundMark x1="61006" y1="23640" x2="76730" y2="52301"/>
                      <a14:foregroundMark x1="58910" y1="22176" x2="47170" y2="43724"/>
                      <a14:foregroundMark x1="50105" y1="19038" x2="71698" y2="27406"/>
                      <a14:foregroundMark x1="71698" y1="27406" x2="72327" y2="28243"/>
                      <a14:foregroundMark x1="60377" y1="19665" x2="47170" y2="27406"/>
                      <a14:foregroundMark x1="74423" y1="51046" x2="72327" y2="69456"/>
                      <a14:foregroundMark x1="70860" y1="55649" x2="66038" y2="74686"/>
                      <a14:foregroundMark x1="73585" y1="47699" x2="53249" y2="81381"/>
                      <a14:foregroundMark x1="43396" y1="66946" x2="44444" y2="69038"/>
                      <a14:foregroundMark x1="15933" y1="60879" x2="36688" y2="77824"/>
                      <a14:foregroundMark x1="46751" y1="70293" x2="48218" y2="72385"/>
                      <a14:foregroundMark x1="49895" y1="2301" x2="49895" y2="2301"/>
                      <a14:foregroundMark x1="3145" y1="49582" x2="3145" y2="49582"/>
                      <a14:foregroundMark x1="45493" y1="94561" x2="45493" y2="94561"/>
                      <a14:foregroundMark x1="97065" y1="48954" x2="97065" y2="48954"/>
                    </a14:backgroundRemoval>
                  </a14:imgEffect>
                </a14:imgLayer>
              </a14:imgProps>
            </a:ext>
          </a:extLst>
        </a:blip>
        <a:stretch>
          <a:fillRect/>
        </a:stretch>
      </xdr:blipFill>
      <xdr:spPr>
        <a:xfrm>
          <a:off x="673819" y="5539752"/>
          <a:ext cx="406602" cy="425528"/>
        </a:xfrm>
        <a:prstGeom prst="rect">
          <a:avLst/>
        </a:prstGeom>
      </xdr:spPr>
    </xdr:pic>
    <xdr:clientData/>
  </xdr:twoCellAnchor>
  <xdr:twoCellAnchor editAs="oneCell">
    <xdr:from>
      <xdr:col>9</xdr:col>
      <xdr:colOff>352425</xdr:colOff>
      <xdr:row>0</xdr:row>
      <xdr:rowOff>66675</xdr:rowOff>
    </xdr:from>
    <xdr:to>
      <xdr:col>10</xdr:col>
      <xdr:colOff>143413</xdr:colOff>
      <xdr:row>4</xdr:row>
      <xdr:rowOff>50348</xdr:rowOff>
    </xdr:to>
    <xdr:pic>
      <xdr:nvPicPr>
        <xdr:cNvPr id="5" name="Picture 2">
          <a:extLst>
            <a:ext uri="{FF2B5EF4-FFF2-40B4-BE49-F238E27FC236}">
              <a16:creationId xmlns:a16="http://schemas.microsoft.com/office/drawing/2014/main" id="{A508F8C6-187E-4286-99CB-DA309FE335D3}"/>
            </a:ext>
          </a:extLst>
        </xdr:cNvPr>
        <xdr:cNvPicPr>
          <a:picLocks noChangeAspect="1"/>
        </xdr:cNvPicPr>
      </xdr:nvPicPr>
      <xdr:blipFill>
        <a:blip xmlns:r="http://schemas.openxmlformats.org/officeDocument/2006/relationships" r:embed="rId18"/>
        <a:stretch>
          <a:fillRect/>
        </a:stretch>
      </xdr:blipFill>
      <xdr:spPr>
        <a:xfrm>
          <a:off x="18011775" y="66675"/>
          <a:ext cx="1534063" cy="9679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4</xdr:col>
      <xdr:colOff>921450</xdr:colOff>
      <xdr:row>16</xdr:row>
      <xdr:rowOff>311850</xdr:rowOff>
    </xdr:from>
    <xdr:ext cx="391560" cy="391560"/>
    <xdr:pic>
      <xdr:nvPicPr>
        <xdr:cNvPr id="2" name="Graphic 1">
          <a:extLst>
            <a:ext uri="{FF2B5EF4-FFF2-40B4-BE49-F238E27FC236}">
              <a16:creationId xmlns:a16="http://schemas.microsoft.com/office/drawing/2014/main" id="{2BDDCBBF-882D-43DD-ABAE-FF07B67E5D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296725" y="7296850"/>
          <a:ext cx="391560" cy="391560"/>
        </a:xfrm>
        <a:prstGeom prst="rect">
          <a:avLst/>
        </a:prstGeom>
      </xdr:spPr>
    </xdr:pic>
    <xdr:clientData/>
  </xdr:oneCellAnchor>
  <xdr:oneCellAnchor>
    <xdr:from>
      <xdr:col>4</xdr:col>
      <xdr:colOff>61800</xdr:colOff>
      <xdr:row>10</xdr:row>
      <xdr:rowOff>195150</xdr:rowOff>
    </xdr:from>
    <xdr:ext cx="410640" cy="393495"/>
    <xdr:pic>
      <xdr:nvPicPr>
        <xdr:cNvPr id="3" name="Graphic 2">
          <a:extLst>
            <a:ext uri="{FF2B5EF4-FFF2-40B4-BE49-F238E27FC236}">
              <a16:creationId xmlns:a16="http://schemas.microsoft.com/office/drawing/2014/main" id="{7E39715F-26C0-423A-916D-4334A153651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437075" y="3084400"/>
          <a:ext cx="410640" cy="393495"/>
        </a:xfrm>
        <a:prstGeom prst="rect">
          <a:avLst/>
        </a:prstGeom>
      </xdr:spPr>
    </xdr:pic>
    <xdr:clientData/>
  </xdr:oneCellAnchor>
  <xdr:oneCellAnchor>
    <xdr:from>
      <xdr:col>4</xdr:col>
      <xdr:colOff>495150</xdr:colOff>
      <xdr:row>10</xdr:row>
      <xdr:rowOff>190350</xdr:rowOff>
    </xdr:from>
    <xdr:ext cx="399180" cy="399180"/>
    <xdr:pic>
      <xdr:nvPicPr>
        <xdr:cNvPr id="4" name="Graphic 3">
          <a:extLst>
            <a:ext uri="{FF2B5EF4-FFF2-40B4-BE49-F238E27FC236}">
              <a16:creationId xmlns:a16="http://schemas.microsoft.com/office/drawing/2014/main" id="{82276E9F-854F-4CEA-86F5-7CC483F962E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867250" y="3076425"/>
          <a:ext cx="399180" cy="399180"/>
        </a:xfrm>
        <a:prstGeom prst="rect">
          <a:avLst/>
        </a:prstGeom>
      </xdr:spPr>
    </xdr:pic>
    <xdr:clientData/>
  </xdr:oneCellAnchor>
  <xdr:oneCellAnchor>
    <xdr:from>
      <xdr:col>4</xdr:col>
      <xdr:colOff>957075</xdr:colOff>
      <xdr:row>10</xdr:row>
      <xdr:rowOff>195075</xdr:rowOff>
    </xdr:from>
    <xdr:ext cx="393570" cy="393570"/>
    <xdr:pic>
      <xdr:nvPicPr>
        <xdr:cNvPr id="5" name="Graphic 4">
          <a:extLst>
            <a:ext uri="{FF2B5EF4-FFF2-40B4-BE49-F238E27FC236}">
              <a16:creationId xmlns:a16="http://schemas.microsoft.com/office/drawing/2014/main" id="{ED24314C-15AD-4580-B04C-507ACE144794}"/>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6332350" y="3084325"/>
          <a:ext cx="393570" cy="393570"/>
        </a:xfrm>
        <a:prstGeom prst="rect">
          <a:avLst/>
        </a:prstGeom>
      </xdr:spPr>
    </xdr:pic>
    <xdr:clientData/>
  </xdr:oneCellAnchor>
  <xdr:oneCellAnchor>
    <xdr:from>
      <xdr:col>4</xdr:col>
      <xdr:colOff>492750</xdr:colOff>
      <xdr:row>14</xdr:row>
      <xdr:rowOff>330825</xdr:rowOff>
    </xdr:from>
    <xdr:ext cx="399180" cy="414420"/>
    <xdr:pic>
      <xdr:nvPicPr>
        <xdr:cNvPr id="6" name="Graphic 5">
          <a:extLst>
            <a:ext uri="{FF2B5EF4-FFF2-40B4-BE49-F238E27FC236}">
              <a16:creationId xmlns:a16="http://schemas.microsoft.com/office/drawing/2014/main" id="{83CE3047-6D03-4C33-BA53-7F1C4BBC4C5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5864850" y="5696575"/>
          <a:ext cx="399180" cy="414420"/>
        </a:xfrm>
        <a:prstGeom prst="rect">
          <a:avLst/>
        </a:prstGeom>
      </xdr:spPr>
    </xdr:pic>
    <xdr:clientData/>
  </xdr:oneCellAnchor>
  <xdr:oneCellAnchor>
    <xdr:from>
      <xdr:col>4</xdr:col>
      <xdr:colOff>1399950</xdr:colOff>
      <xdr:row>10</xdr:row>
      <xdr:rowOff>190275</xdr:rowOff>
    </xdr:from>
    <xdr:ext cx="406800" cy="399180"/>
    <xdr:pic>
      <xdr:nvPicPr>
        <xdr:cNvPr id="7" name="Graphic 6">
          <a:extLst>
            <a:ext uri="{FF2B5EF4-FFF2-40B4-BE49-F238E27FC236}">
              <a16:creationId xmlns:a16="http://schemas.microsoft.com/office/drawing/2014/main" id="{6272C795-1CB3-4E4A-89AA-812131E724BD}"/>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6775225" y="3076350"/>
          <a:ext cx="406800" cy="399180"/>
        </a:xfrm>
        <a:prstGeom prst="rect">
          <a:avLst/>
        </a:prstGeom>
      </xdr:spPr>
    </xdr:pic>
    <xdr:clientData/>
  </xdr:oneCellAnchor>
  <xdr:oneCellAnchor>
    <xdr:from>
      <xdr:col>4</xdr:col>
      <xdr:colOff>483150</xdr:colOff>
      <xdr:row>15</xdr:row>
      <xdr:rowOff>64050</xdr:rowOff>
    </xdr:from>
    <xdr:ext cx="414420" cy="414420"/>
    <xdr:pic>
      <xdr:nvPicPr>
        <xdr:cNvPr id="8" name="Graphic 7">
          <a:extLst>
            <a:ext uri="{FF2B5EF4-FFF2-40B4-BE49-F238E27FC236}">
              <a16:creationId xmlns:a16="http://schemas.microsoft.com/office/drawing/2014/main" id="{20732348-1D2A-4A4D-854C-5B2191685B2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5858425" y="6496600"/>
          <a:ext cx="414420" cy="414420"/>
        </a:xfrm>
        <a:prstGeom prst="rect">
          <a:avLst/>
        </a:prstGeom>
      </xdr:spPr>
    </xdr:pic>
    <xdr:clientData/>
  </xdr:oneCellAnchor>
  <xdr:oneCellAnchor>
    <xdr:from>
      <xdr:col>4</xdr:col>
      <xdr:colOff>961800</xdr:colOff>
      <xdr:row>14</xdr:row>
      <xdr:rowOff>333150</xdr:rowOff>
    </xdr:from>
    <xdr:ext cx="406800" cy="406800"/>
    <xdr:pic>
      <xdr:nvPicPr>
        <xdr:cNvPr id="9" name="Graphic 8">
          <a:extLst>
            <a:ext uri="{FF2B5EF4-FFF2-40B4-BE49-F238E27FC236}">
              <a16:creationId xmlns:a16="http://schemas.microsoft.com/office/drawing/2014/main" id="{8368E009-F375-4157-9022-3173395C9094}"/>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6337075" y="5698900"/>
          <a:ext cx="406800" cy="406800"/>
        </a:xfrm>
        <a:prstGeom prst="rect">
          <a:avLst/>
        </a:prstGeom>
      </xdr:spPr>
    </xdr:pic>
    <xdr:clientData/>
  </xdr:oneCellAnchor>
  <xdr:oneCellAnchor>
    <xdr:from>
      <xdr:col>4</xdr:col>
      <xdr:colOff>495300</xdr:colOff>
      <xdr:row>11</xdr:row>
      <xdr:rowOff>47625</xdr:rowOff>
    </xdr:from>
    <xdr:ext cx="397305" cy="389685"/>
    <xdr:pic>
      <xdr:nvPicPr>
        <xdr:cNvPr id="10" name="Graphic 9">
          <a:extLst>
            <a:ext uri="{FF2B5EF4-FFF2-40B4-BE49-F238E27FC236}">
              <a16:creationId xmlns:a16="http://schemas.microsoft.com/office/drawing/2014/main" id="{3CE320DD-07C3-42FA-BE37-1E510349135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867400" y="3730625"/>
          <a:ext cx="397305" cy="389685"/>
        </a:xfrm>
        <a:prstGeom prst="rect">
          <a:avLst/>
        </a:prstGeom>
      </xdr:spPr>
    </xdr:pic>
    <xdr:clientData/>
  </xdr:oneCellAnchor>
  <xdr:oneCellAnchor>
    <xdr:from>
      <xdr:col>4</xdr:col>
      <xdr:colOff>942750</xdr:colOff>
      <xdr:row>11</xdr:row>
      <xdr:rowOff>47400</xdr:rowOff>
    </xdr:from>
    <xdr:ext cx="406800" cy="406800"/>
    <xdr:pic>
      <xdr:nvPicPr>
        <xdr:cNvPr id="11" name="Graphic 10">
          <a:extLst>
            <a:ext uri="{FF2B5EF4-FFF2-40B4-BE49-F238E27FC236}">
              <a16:creationId xmlns:a16="http://schemas.microsoft.com/office/drawing/2014/main" id="{BA870FB8-32B3-4D74-BB7A-03FA410837D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6318025" y="3736750"/>
          <a:ext cx="406800" cy="406800"/>
        </a:xfrm>
        <a:prstGeom prst="rect">
          <a:avLst/>
        </a:prstGeom>
      </xdr:spPr>
    </xdr:pic>
    <xdr:clientData/>
  </xdr:oneCellAnchor>
  <xdr:oneCellAnchor>
    <xdr:from>
      <xdr:col>4</xdr:col>
      <xdr:colOff>504825</xdr:colOff>
      <xdr:row>12</xdr:row>
      <xdr:rowOff>76200</xdr:rowOff>
    </xdr:from>
    <xdr:ext cx="389685" cy="397305"/>
    <xdr:pic>
      <xdr:nvPicPr>
        <xdr:cNvPr id="12" name="Graphic 11">
          <a:extLst>
            <a:ext uri="{FF2B5EF4-FFF2-40B4-BE49-F238E27FC236}">
              <a16:creationId xmlns:a16="http://schemas.microsoft.com/office/drawing/2014/main" id="{61C63559-C72B-4CFE-9549-FD647F8A537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873750" y="4305300"/>
          <a:ext cx="389685" cy="397305"/>
        </a:xfrm>
        <a:prstGeom prst="rect">
          <a:avLst/>
        </a:prstGeom>
      </xdr:spPr>
    </xdr:pic>
    <xdr:clientData/>
  </xdr:oneCellAnchor>
  <xdr:oneCellAnchor>
    <xdr:from>
      <xdr:col>4</xdr:col>
      <xdr:colOff>952275</xdr:colOff>
      <xdr:row>12</xdr:row>
      <xdr:rowOff>75975</xdr:rowOff>
    </xdr:from>
    <xdr:ext cx="399180" cy="399180"/>
    <xdr:pic>
      <xdr:nvPicPr>
        <xdr:cNvPr id="13" name="Graphic 12">
          <a:extLst>
            <a:ext uri="{FF2B5EF4-FFF2-40B4-BE49-F238E27FC236}">
              <a16:creationId xmlns:a16="http://schemas.microsoft.com/office/drawing/2014/main" id="{CF510883-9D83-48E1-9B45-45FC78170E3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6324375" y="4305075"/>
          <a:ext cx="399180" cy="399180"/>
        </a:xfrm>
        <a:prstGeom prst="rect">
          <a:avLst/>
        </a:prstGeom>
      </xdr:spPr>
    </xdr:pic>
    <xdr:clientData/>
  </xdr:oneCellAnchor>
  <xdr:oneCellAnchor>
    <xdr:from>
      <xdr:col>4</xdr:col>
      <xdr:colOff>942750</xdr:colOff>
      <xdr:row>15</xdr:row>
      <xdr:rowOff>56925</xdr:rowOff>
    </xdr:from>
    <xdr:ext cx="406800" cy="416325"/>
    <xdr:pic>
      <xdr:nvPicPr>
        <xdr:cNvPr id="14" name="Graphic 13">
          <a:extLst>
            <a:ext uri="{FF2B5EF4-FFF2-40B4-BE49-F238E27FC236}">
              <a16:creationId xmlns:a16="http://schemas.microsoft.com/office/drawing/2014/main" id="{28E30B1D-9E0B-4B2C-B755-D26E098AA007}"/>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6318025" y="6486300"/>
          <a:ext cx="406800" cy="416325"/>
        </a:xfrm>
        <a:prstGeom prst="rect">
          <a:avLst/>
        </a:prstGeom>
      </xdr:spPr>
    </xdr:pic>
    <xdr:clientData/>
  </xdr:oneCellAnchor>
  <xdr:oneCellAnchor>
    <xdr:from>
      <xdr:col>4</xdr:col>
      <xdr:colOff>704850</xdr:colOff>
      <xdr:row>13</xdr:row>
      <xdr:rowOff>57150</xdr:rowOff>
    </xdr:from>
    <xdr:ext cx="416325" cy="416325"/>
    <xdr:pic>
      <xdr:nvPicPr>
        <xdr:cNvPr id="15" name="Graphic 14">
          <a:extLst>
            <a:ext uri="{FF2B5EF4-FFF2-40B4-BE49-F238E27FC236}">
              <a16:creationId xmlns:a16="http://schemas.microsoft.com/office/drawing/2014/main" id="{93612C0A-B1B0-430F-83EC-B71BBAC0C2FD}"/>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6076950" y="4886325"/>
          <a:ext cx="416325" cy="416325"/>
        </a:xfrm>
        <a:prstGeom prst="rect">
          <a:avLst/>
        </a:prstGeom>
      </xdr:spPr>
    </xdr:pic>
    <xdr:clientData/>
  </xdr:oneCellAnchor>
  <xdr:oneCellAnchor>
    <xdr:from>
      <xdr:col>4</xdr:col>
      <xdr:colOff>476250</xdr:colOff>
      <xdr:row>16</xdr:row>
      <xdr:rowOff>304800</xdr:rowOff>
    </xdr:from>
    <xdr:ext cx="416325" cy="399180"/>
    <xdr:pic>
      <xdr:nvPicPr>
        <xdr:cNvPr id="16" name="Graphic 15">
          <a:extLst>
            <a:ext uri="{FF2B5EF4-FFF2-40B4-BE49-F238E27FC236}">
              <a16:creationId xmlns:a16="http://schemas.microsoft.com/office/drawing/2014/main" id="{1AE86ED3-0E8D-4444-825D-2FC602EA887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5848350" y="7286625"/>
          <a:ext cx="416325" cy="399180"/>
        </a:xfrm>
        <a:prstGeom prst="rect">
          <a:avLst/>
        </a:prstGeom>
      </xdr:spPr>
    </xdr:pic>
    <xdr:clientData/>
  </xdr:oneCellAnchor>
  <xdr:oneCellAnchor>
    <xdr:from>
      <xdr:col>4</xdr:col>
      <xdr:colOff>695325</xdr:colOff>
      <xdr:row>17</xdr:row>
      <xdr:rowOff>57150</xdr:rowOff>
    </xdr:from>
    <xdr:ext cx="406800" cy="416325"/>
    <xdr:pic>
      <xdr:nvPicPr>
        <xdr:cNvPr id="17" name="Graphic 16">
          <a:extLst>
            <a:ext uri="{FF2B5EF4-FFF2-40B4-BE49-F238E27FC236}">
              <a16:creationId xmlns:a16="http://schemas.microsoft.com/office/drawing/2014/main" id="{E1F7244A-DE6C-49F1-9246-783794B8312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6064250" y="7991475"/>
          <a:ext cx="406800" cy="416325"/>
        </a:xfrm>
        <a:prstGeom prst="rect">
          <a:avLst/>
        </a:prstGeom>
      </xdr:spPr>
    </xdr:pic>
    <xdr:clientData/>
  </xdr:oneCellAnchor>
  <xdr:oneCellAnchor>
    <xdr:from>
      <xdr:col>1</xdr:col>
      <xdr:colOff>108296</xdr:colOff>
      <xdr:row>10</xdr:row>
      <xdr:rowOff>238125</xdr:rowOff>
    </xdr:from>
    <xdr:ext cx="407952" cy="380760"/>
    <xdr:pic>
      <xdr:nvPicPr>
        <xdr:cNvPr id="18" name="Picture 17">
          <a:extLst>
            <a:ext uri="{FF2B5EF4-FFF2-40B4-BE49-F238E27FC236}">
              <a16:creationId xmlns:a16="http://schemas.microsoft.com/office/drawing/2014/main" id="{7FF4C717-A82D-4EFD-96F8-F4FAE4DC1C71}"/>
            </a:ext>
          </a:extLst>
        </xdr:cNvPr>
        <xdr:cNvPicPr>
          <a:picLocks noChangeAspect="1"/>
        </xdr:cNvPicPr>
      </xdr:nvPicPr>
      <xdr:blipFill>
        <a:blip xmlns:r="http://schemas.openxmlformats.org/officeDocument/2006/relationships" r:embed="rId19">
          <a:extLst>
            <a:ext uri="{BEBA8EAE-BF5A-486C-A8C5-ECC9F3942E4B}">
              <a14:imgProps xmlns:a14="http://schemas.microsoft.com/office/drawing/2010/main">
                <a14:imgLayer r:embed="rId20">
                  <a14:imgEffect>
                    <a14:backgroundRemoval t="4225" b="93360" l="7422" r="92969">
                      <a14:foregroundMark x1="7422" y1="48491" x2="7422" y2="48491"/>
                      <a14:foregroundMark x1="45313" y1="7445" x2="45313" y2="7445"/>
                      <a14:foregroundMark x1="92969" y1="55332" x2="92969" y2="55332"/>
                      <a14:foregroundMark x1="43750" y1="93561" x2="43750" y2="93561"/>
                      <a14:foregroundMark x1="50586" y1="4225" x2="50586" y2="4225"/>
                      <a14:foregroundMark x1="46094" y1="4427" x2="46094" y2="4427"/>
                      <a14:foregroundMark x1="55664" y1="4427" x2="55664" y2="4427"/>
                      <a14:foregroundMark x1="55664" y1="4427" x2="55469" y2="4024"/>
                      <a14:foregroundMark x1="45703" y1="4225" x2="43945" y2="4427"/>
                      <a14:foregroundMark x1="51953" y1="24346" x2="46289" y2="64185"/>
                      <a14:foregroundMark x1="35742" y1="19920" x2="46875" y2="23944"/>
                      <a14:foregroundMark x1="46875" y1="23944" x2="57031" y2="42052"/>
                      <a14:foregroundMark x1="57031" y1="42052" x2="58008" y2="49698"/>
                      <a14:foregroundMark x1="53711" y1="20724" x2="58789" y2="32596"/>
                      <a14:foregroundMark x1="40820" y1="18310" x2="40039" y2="45070"/>
                      <a14:foregroundMark x1="38281" y1="27968" x2="35156" y2="57746"/>
                      <a14:foregroundMark x1="31250" y1="44869" x2="56836" y2="54930"/>
                      <a14:foregroundMark x1="66211" y1="24145" x2="63672" y2="64386"/>
                      <a14:foregroundMark x1="40039" y1="24748" x2="27148" y2="39839"/>
                      <a14:foregroundMark x1="32617" y1="74447" x2="67383" y2="69819"/>
                      <a14:foregroundMark x1="40430" y1="65996" x2="29297" y2="77465"/>
                      <a14:foregroundMark x1="48438" y1="69416" x2="48438" y2="69416"/>
                      <a14:foregroundMark x1="49023" y1="70423" x2="49023" y2="70423"/>
                      <a14:foregroundMark x1="56445" y1="76258" x2="56445" y2="76258"/>
                      <a14:foregroundMark x1="71680" y1="68813" x2="60156" y2="81489"/>
                      <a14:foregroundMark x1="39453" y1="75050" x2="60547" y2="74245"/>
                      <a14:foregroundMark x1="60547" y1="74245" x2="71484" y2="74447"/>
                      <a14:foregroundMark x1="49414" y1="56740" x2="28320" y2="60362"/>
                    </a14:backgroundRemoval>
                  </a14:imgEffect>
                </a14:imgLayer>
              </a14:imgProps>
            </a:ext>
          </a:extLst>
        </a:blip>
        <a:stretch>
          <a:fillRect/>
        </a:stretch>
      </xdr:blipFill>
      <xdr:spPr>
        <a:xfrm>
          <a:off x="727421" y="3038475"/>
          <a:ext cx="407952" cy="380760"/>
        </a:xfrm>
        <a:prstGeom prst="rect">
          <a:avLst/>
        </a:prstGeom>
      </xdr:spPr>
    </xdr:pic>
    <xdr:clientData/>
  </xdr:oneCellAnchor>
  <xdr:oneCellAnchor>
    <xdr:from>
      <xdr:col>1</xdr:col>
      <xdr:colOff>96199</xdr:colOff>
      <xdr:row>13</xdr:row>
      <xdr:rowOff>77654</xdr:rowOff>
    </xdr:from>
    <xdr:ext cx="420049" cy="396000"/>
    <xdr:pic>
      <xdr:nvPicPr>
        <xdr:cNvPr id="19" name="Picture 18">
          <a:extLst>
            <a:ext uri="{FF2B5EF4-FFF2-40B4-BE49-F238E27FC236}">
              <a16:creationId xmlns:a16="http://schemas.microsoft.com/office/drawing/2014/main" id="{2D80B1E0-FA10-4CC9-A306-8C84702CE48D}"/>
            </a:ext>
          </a:extLst>
        </xdr:cNvPr>
        <xdr:cNvPicPr>
          <a:picLocks noChangeAspect="1"/>
        </xdr:cNvPicPr>
      </xdr:nvPicPr>
      <xdr:blipFill>
        <a:blip xmlns:r="http://schemas.openxmlformats.org/officeDocument/2006/relationships" r:embed="rId21">
          <a:extLst>
            <a:ext uri="{BEBA8EAE-BF5A-486C-A8C5-ECC9F3942E4B}">
              <a14:imgProps xmlns:a14="http://schemas.microsoft.com/office/drawing/2010/main">
                <a14:imgLayer r:embed="rId22">
                  <a14:imgEffect>
                    <a14:backgroundRemoval t="6478" b="92713" l="8779" r="91985">
                      <a14:foregroundMark x1="38931" y1="58704" x2="38931" y2="58704"/>
                      <a14:foregroundMark x1="27481" y1="43320" x2="50763" y2="76113"/>
                      <a14:foregroundMark x1="50763" y1="76113" x2="65649" y2="60324"/>
                      <a14:foregroundMark x1="65649" y1="60324" x2="62214" y2="36842"/>
                      <a14:foregroundMark x1="62214" y1="36842" x2="51527" y2="34413"/>
                      <a14:foregroundMark x1="48855" y1="25101" x2="61069" y2="23887"/>
                      <a14:foregroundMark x1="43893" y1="38866" x2="57252" y2="59919"/>
                      <a14:foregroundMark x1="33969" y1="72470" x2="67176" y2="76113"/>
                      <a14:foregroundMark x1="67176" y1="76113" x2="68321" y2="75709"/>
                      <a14:foregroundMark x1="8779" y1="53441" x2="8779" y2="53441"/>
                      <a14:foregroundMark x1="51527" y1="8502" x2="51527" y2="8502"/>
                      <a14:foregroundMark x1="92748" y1="51012" x2="92748" y2="51012"/>
                      <a14:foregroundMark x1="48855" y1="92713" x2="48855" y2="92713"/>
                      <a14:foregroundMark x1="48855" y1="6478" x2="48855" y2="6478"/>
                      <a14:foregroundMark x1="44656" y1="82591" x2="44656" y2="82591"/>
                      <a14:foregroundMark x1="45802" y1="80972" x2="46183" y2="82591"/>
                      <a14:foregroundMark x1="54198" y1="80162" x2="54580" y2="85830"/>
                    </a14:backgroundRemoval>
                  </a14:imgEffect>
                </a14:imgLayer>
              </a14:imgProps>
            </a:ext>
          </a:extLst>
        </a:blip>
        <a:stretch>
          <a:fillRect/>
        </a:stretch>
      </xdr:blipFill>
      <xdr:spPr>
        <a:xfrm>
          <a:off x="715324" y="4821104"/>
          <a:ext cx="420049" cy="396000"/>
        </a:xfrm>
        <a:prstGeom prst="rect">
          <a:avLst/>
        </a:prstGeom>
      </xdr:spPr>
    </xdr:pic>
    <xdr:clientData/>
  </xdr:oneCellAnchor>
  <xdr:oneCellAnchor>
    <xdr:from>
      <xdr:col>1</xdr:col>
      <xdr:colOff>91868</xdr:colOff>
      <xdr:row>12</xdr:row>
      <xdr:rowOff>125906</xdr:rowOff>
    </xdr:from>
    <xdr:ext cx="424380" cy="388380"/>
    <xdr:pic>
      <xdr:nvPicPr>
        <xdr:cNvPr id="20" name="Picture 19">
          <a:extLst>
            <a:ext uri="{FF2B5EF4-FFF2-40B4-BE49-F238E27FC236}">
              <a16:creationId xmlns:a16="http://schemas.microsoft.com/office/drawing/2014/main" id="{02CFCBB4-19E6-4973-BD18-3A26E86401BD}"/>
            </a:ext>
          </a:extLst>
        </xdr:cNvPr>
        <xdr:cNvPicPr>
          <a:picLocks noChangeAspect="1"/>
        </xdr:cNvPicPr>
      </xdr:nvPicPr>
      <xdr:blipFill>
        <a:blip xmlns:r="http://schemas.openxmlformats.org/officeDocument/2006/relationships" r:embed="rId23">
          <a:extLst>
            <a:ext uri="{BEBA8EAE-BF5A-486C-A8C5-ECC9F3942E4B}">
              <a14:imgProps xmlns:a14="http://schemas.microsoft.com/office/drawing/2010/main">
                <a14:imgLayer r:embed="rId24">
                  <a14:imgEffect>
                    <a14:backgroundRemoval t="2165" b="98268" l="7937" r="94048">
                      <a14:foregroundMark x1="8730" y1="54113" x2="11111" y2="49784"/>
                      <a14:foregroundMark x1="35714" y1="17749" x2="77381" y2="30303"/>
                      <a14:foregroundMark x1="77381" y1="30303" x2="82937" y2="62771"/>
                      <a14:foregroundMark x1="82937" y1="62771" x2="56746" y2="86147"/>
                      <a14:foregroundMark x1="56746" y1="86147" x2="49206" y2="86147"/>
                      <a14:foregroundMark x1="50397" y1="42424" x2="46429" y2="78355"/>
                      <a14:foregroundMark x1="48413" y1="36364" x2="36905" y2="78788"/>
                      <a14:foregroundMark x1="36905" y1="78788" x2="37698" y2="80087"/>
                      <a14:foregroundMark x1="66667" y1="44589" x2="63492" y2="88745"/>
                      <a14:foregroundMark x1="52381" y1="42857" x2="67063" y2="48918"/>
                      <a14:foregroundMark x1="52381" y1="26840" x2="30952" y2="46320"/>
                      <a14:foregroundMark x1="30952" y1="46320" x2="32540" y2="45455"/>
                      <a14:foregroundMark x1="58730" y1="29870" x2="77381" y2="49784"/>
                      <a14:foregroundMark x1="77381" y1="49784" x2="77381" y2="49784"/>
                      <a14:foregroundMark x1="52381" y1="5195" x2="52381" y2="5195"/>
                      <a14:foregroundMark x1="92063" y1="53247" x2="92063" y2="53247"/>
                      <a14:foregroundMark x1="50397" y1="94805" x2="50397" y2="94805"/>
                      <a14:foregroundMark x1="38889" y1="52381" x2="40476" y2="19481"/>
                      <a14:foregroundMark x1="40476" y1="47186" x2="28968" y2="67965"/>
                      <a14:foregroundMark x1="94444" y1="50649" x2="94444" y2="50649"/>
                      <a14:foregroundMark x1="49206" y1="2597" x2="49206" y2="2597"/>
                      <a14:foregroundMark x1="50397" y1="98268" x2="50397" y2="98268"/>
                      <a14:foregroundMark x1="53175" y1="57576" x2="55159" y2="67100"/>
                    </a14:backgroundRemoval>
                  </a14:imgEffect>
                </a14:imgLayer>
              </a14:imgProps>
            </a:ext>
          </a:extLst>
        </a:blip>
        <a:stretch>
          <a:fillRect/>
        </a:stretch>
      </xdr:blipFill>
      <xdr:spPr>
        <a:xfrm>
          <a:off x="710993" y="4269281"/>
          <a:ext cx="424380" cy="388380"/>
        </a:xfrm>
        <a:prstGeom prst="rect">
          <a:avLst/>
        </a:prstGeom>
      </xdr:spPr>
    </xdr:pic>
    <xdr:clientData/>
  </xdr:oneCellAnchor>
  <xdr:oneCellAnchor>
    <xdr:from>
      <xdr:col>1</xdr:col>
      <xdr:colOff>136303</xdr:colOff>
      <xdr:row>11</xdr:row>
      <xdr:rowOff>77579</xdr:rowOff>
    </xdr:from>
    <xdr:ext cx="379945" cy="396000"/>
    <xdr:pic>
      <xdr:nvPicPr>
        <xdr:cNvPr id="21" name="Picture 20">
          <a:extLst>
            <a:ext uri="{FF2B5EF4-FFF2-40B4-BE49-F238E27FC236}">
              <a16:creationId xmlns:a16="http://schemas.microsoft.com/office/drawing/2014/main" id="{30520D7D-8DC0-435B-A0A0-E9F6B98F56E7}"/>
            </a:ext>
          </a:extLst>
        </xdr:cNvPr>
        <xdr:cNvPicPr>
          <a:picLocks noChangeAspect="1"/>
        </xdr:cNvPicPr>
      </xdr:nvPicPr>
      <xdr:blipFill>
        <a:blip xmlns:r="http://schemas.openxmlformats.org/officeDocument/2006/relationships" r:embed="rId25">
          <a:extLst>
            <a:ext uri="{BEBA8EAE-BF5A-486C-A8C5-ECC9F3942E4B}">
              <a14:imgProps xmlns:a14="http://schemas.microsoft.com/office/drawing/2010/main">
                <a14:imgLayer r:embed="rId26">
                  <a14:imgEffect>
                    <a14:backgroundRemoval t="3704" b="97325" l="2062" r="95464">
                      <a14:foregroundMark x1="38763" y1="31481" x2="37938" y2="67284"/>
                      <a14:foregroundMark x1="37938" y1="67284" x2="52990" y2="90947"/>
                      <a14:foregroundMark x1="52990" y1="90947" x2="53608" y2="89506"/>
                      <a14:foregroundMark x1="59588" y1="27984" x2="68041" y2="43827"/>
                      <a14:foregroundMark x1="68041" y1="43827" x2="56082" y2="64609"/>
                      <a14:foregroundMark x1="56082" y1="64609" x2="46598" y2="60905"/>
                      <a14:foregroundMark x1="62062" y1="20576" x2="57938" y2="38272"/>
                      <a14:foregroundMark x1="57938" y1="38272" x2="66598" y2="57202"/>
                      <a14:foregroundMark x1="66598" y1="57202" x2="24742" y2="47325"/>
                      <a14:foregroundMark x1="24742" y1="47325" x2="25979" y2="59053"/>
                      <a14:foregroundMark x1="32990" y1="19753" x2="27423" y2="32099"/>
                      <a14:foregroundMark x1="14433" y1="27984" x2="19175" y2="63992"/>
                      <a14:foregroundMark x1="18763" y1="44239" x2="11959" y2="58436"/>
                      <a14:foregroundMark x1="11959" y1="58436" x2="11959" y2="58436"/>
                      <a14:foregroundMark x1="12577" y1="32510" x2="8660" y2="61934"/>
                      <a14:foregroundMark x1="7010" y1="46914" x2="18969" y2="34774"/>
                      <a14:foregroundMark x1="18969" y1="34774" x2="50928" y2="19136"/>
                      <a14:foregroundMark x1="50928" y1="19136" x2="55464" y2="18313"/>
                      <a14:foregroundMark x1="43299" y1="17901" x2="31546" y2="93210"/>
                      <a14:foregroundMark x1="31546" y1="93210" x2="64742" y2="77984"/>
                      <a14:foregroundMark x1="64742" y1="77984" x2="61856" y2="69753"/>
                      <a14:foregroundMark x1="75876" y1="69959" x2="77938" y2="55350"/>
                      <a14:foregroundMark x1="77938" y1="55350" x2="68866" y2="28189"/>
                      <a14:foregroundMark x1="68866" y1="28189" x2="54845" y2="17901"/>
                      <a14:foregroundMark x1="54845" y1="17901" x2="51753" y2="18519"/>
                      <a14:foregroundMark x1="57526" y1="10494" x2="86392" y2="33539"/>
                      <a14:foregroundMark x1="86392" y1="33539" x2="84948" y2="52263"/>
                      <a14:foregroundMark x1="49072" y1="29835" x2="51753" y2="40947"/>
                      <a14:foregroundMark x1="51753" y1="40947" x2="52371" y2="41152"/>
                      <a14:foregroundMark x1="52371" y1="25309" x2="48041" y2="40741"/>
                      <a14:foregroundMark x1="71134" y1="46502" x2="69691" y2="77984"/>
                      <a14:foregroundMark x1="60000" y1="81276" x2="72784" y2="83539"/>
                      <a14:foregroundMark x1="72784" y1="83539" x2="87629" y2="71811"/>
                      <a14:foregroundMark x1="87629" y1="71811" x2="86598" y2="54321"/>
                      <a14:foregroundMark x1="88247" y1="42593" x2="90722" y2="65638"/>
                      <a14:foregroundMark x1="48660" y1="7407" x2="48660" y2="7407"/>
                      <a14:foregroundMark x1="2680" y1="51029" x2="2680" y2="51029"/>
                      <a14:foregroundMark x1="48247" y1="4115" x2="48247" y2="4115"/>
                      <a14:foregroundMark x1="95670" y1="51440" x2="95670" y2="51440"/>
                      <a14:foregroundMark x1="48866" y1="97325" x2="48866" y2="97325"/>
                      <a14:foregroundMark x1="46186" y1="68519" x2="46186" y2="68519"/>
                      <a14:foregroundMark x1="53402" y1="69753" x2="53402" y2="69753"/>
                      <a14:foregroundMark x1="62062" y1="67901" x2="49072" y2="68724"/>
                      <a14:foregroundMark x1="49072" y1="68724" x2="49072" y2="68724"/>
                      <a14:foregroundMark x1="29072" y1="69136" x2="21649" y2="46708"/>
                      <a14:foregroundMark x1="21649" y1="46708" x2="21443" y2="46091"/>
                      <a14:foregroundMark x1="29485" y1="40741" x2="47423" y2="40329"/>
                      <a14:foregroundMark x1="47423" y1="40329" x2="53608" y2="41975"/>
                      <a14:foregroundMark x1="57526" y1="28189" x2="51959" y2="39300"/>
                      <a14:foregroundMark x1="75670" y1="27778" x2="89691" y2="47942"/>
                      <a14:foregroundMark x1="74227" y1="29630" x2="80412" y2="47119"/>
                      <a14:foregroundMark x1="67216" y1="63786" x2="62268" y2="63580"/>
                      <a14:foregroundMark x1="43505" y1="59877" x2="49485" y2="59877"/>
                      <a14:foregroundMark x1="42268" y1="47325" x2="43093" y2="58230"/>
                      <a14:foregroundMark x1="28866" y1="62140" x2="37938" y2="59877"/>
                      <a14:foregroundMark x1="21443" y1="59877" x2="27629" y2="74280"/>
                      <a14:foregroundMark x1="30722" y1="77572" x2="53402" y2="76543"/>
                      <a14:foregroundMark x1="43505" y1="72428" x2="45567" y2="72222"/>
                      <a14:foregroundMark x1="53814" y1="78189" x2="53814" y2="78189"/>
                      <a14:foregroundMark x1="53608" y1="78189" x2="61649" y2="76337"/>
                      <a14:foregroundMark x1="51959" y1="50823" x2="60000" y2="46296"/>
                    </a14:backgroundRemoval>
                  </a14:imgEffect>
                </a14:imgLayer>
              </a14:imgProps>
            </a:ext>
          </a:extLst>
        </a:blip>
        <a:stretch>
          <a:fillRect/>
        </a:stretch>
      </xdr:blipFill>
      <xdr:spPr>
        <a:xfrm>
          <a:off x="755428" y="3678029"/>
          <a:ext cx="379945" cy="396000"/>
        </a:xfrm>
        <a:prstGeom prst="rect">
          <a:avLst/>
        </a:prstGeom>
      </xdr:spPr>
    </xdr:pic>
    <xdr:clientData/>
  </xdr:oneCellAnchor>
  <xdr:oneCellAnchor>
    <xdr:from>
      <xdr:col>1</xdr:col>
      <xdr:colOff>80819</xdr:colOff>
      <xdr:row>14</xdr:row>
      <xdr:rowOff>342900</xdr:rowOff>
    </xdr:from>
    <xdr:ext cx="435429" cy="403620"/>
    <xdr:pic>
      <xdr:nvPicPr>
        <xdr:cNvPr id="22" name="Picture 21">
          <a:extLst>
            <a:ext uri="{FF2B5EF4-FFF2-40B4-BE49-F238E27FC236}">
              <a16:creationId xmlns:a16="http://schemas.microsoft.com/office/drawing/2014/main" id="{DB3AAED7-AA28-4720-9A6A-95606BEC7A22}"/>
            </a:ext>
          </a:extLst>
        </xdr:cNvPr>
        <xdr:cNvPicPr>
          <a:picLocks noChangeAspect="1"/>
        </xdr:cNvPicPr>
      </xdr:nvPicPr>
      <xdr:blipFill>
        <a:blip xmlns:r="http://schemas.openxmlformats.org/officeDocument/2006/relationships" r:embed="rId27">
          <a:extLst>
            <a:ext uri="{BEBA8EAE-BF5A-486C-A8C5-ECC9F3942E4B}">
              <a14:imgProps xmlns:a14="http://schemas.microsoft.com/office/drawing/2010/main">
                <a14:imgLayer r:embed="rId28">
                  <a14:imgEffect>
                    <a14:backgroundRemoval t="4762" b="97835" l="7087" r="92126">
                      <a14:foregroundMark x1="7874" y1="50649" x2="7087" y2="52381"/>
                      <a14:foregroundMark x1="50000" y1="7792" x2="50000" y2="7792"/>
                      <a14:foregroundMark x1="92126" y1="53247" x2="92126" y2="53247"/>
                      <a14:foregroundMark x1="49606" y1="92208" x2="49606" y2="66667"/>
                      <a14:foregroundMark x1="70079" y1="25108" x2="48425" y2="42424"/>
                      <a14:foregroundMark x1="48425" y1="42424" x2="50394" y2="70130"/>
                      <a14:foregroundMark x1="50394" y1="70130" x2="41339" y2="77056"/>
                      <a14:foregroundMark x1="61024" y1="70563" x2="29134" y2="49351"/>
                      <a14:foregroundMark x1="38583" y1="43723" x2="31496" y2="73160"/>
                      <a14:foregroundMark x1="31102" y1="32468" x2="24409" y2="75325"/>
                      <a14:foregroundMark x1="33858" y1="40260" x2="46063" y2="60606"/>
                      <a14:foregroundMark x1="46063" y1="60606" x2="46457" y2="60606"/>
                      <a14:foregroundMark x1="44488" y1="45455" x2="38189" y2="80087"/>
                      <a14:foregroundMark x1="38189" y1="80087" x2="39370" y2="68831"/>
                      <a14:foregroundMark x1="62598" y1="82251" x2="59055" y2="68398"/>
                      <a14:foregroundMark x1="67717" y1="57576" x2="66535" y2="47619"/>
                      <a14:foregroundMark x1="54724" y1="18182" x2="66142" y2="49351"/>
                      <a14:foregroundMark x1="61811" y1="35931" x2="42913" y2="49351"/>
                      <a14:foregroundMark x1="58661" y1="39827" x2="58661" y2="61905"/>
                      <a14:foregroundMark x1="62598" y1="52381" x2="68110" y2="69697"/>
                      <a14:foregroundMark x1="66142" y1="60606" x2="75197" y2="58874"/>
                      <a14:foregroundMark x1="71654" y1="53247" x2="70472" y2="53247"/>
                      <a14:foregroundMark x1="49213" y1="4762" x2="49213" y2="4762"/>
                      <a14:foregroundMark x1="50787" y1="97835" x2="50787" y2="97835"/>
                    </a14:backgroundRemoval>
                  </a14:imgEffect>
                </a14:imgLayer>
              </a14:imgProps>
            </a:ext>
          </a:extLst>
        </a:blip>
        <a:stretch>
          <a:fillRect/>
        </a:stretch>
      </xdr:blipFill>
      <xdr:spPr>
        <a:xfrm>
          <a:off x="699944" y="5619750"/>
          <a:ext cx="435429" cy="403620"/>
        </a:xfrm>
        <a:prstGeom prst="rect">
          <a:avLst/>
        </a:prstGeom>
      </xdr:spPr>
    </xdr:pic>
    <xdr:clientData/>
  </xdr:oneCellAnchor>
  <xdr:oneCellAnchor>
    <xdr:from>
      <xdr:col>1</xdr:col>
      <xdr:colOff>125087</xdr:colOff>
      <xdr:row>15</xdr:row>
      <xdr:rowOff>79002</xdr:rowOff>
    </xdr:from>
    <xdr:ext cx="391161" cy="390285"/>
    <xdr:pic>
      <xdr:nvPicPr>
        <xdr:cNvPr id="23" name="Picture 22">
          <a:extLst>
            <a:ext uri="{FF2B5EF4-FFF2-40B4-BE49-F238E27FC236}">
              <a16:creationId xmlns:a16="http://schemas.microsoft.com/office/drawing/2014/main" id="{0510A924-18CA-48FD-8D97-4EEA7091DC30}"/>
            </a:ext>
          </a:extLst>
        </xdr:cNvPr>
        <xdr:cNvPicPr>
          <a:picLocks noChangeAspect="1"/>
        </xdr:cNvPicPr>
      </xdr:nvPicPr>
      <xdr:blipFill>
        <a:blip xmlns:r="http://schemas.openxmlformats.org/officeDocument/2006/relationships" r:embed="rId29">
          <a:extLst>
            <a:ext uri="{BEBA8EAE-BF5A-486C-A8C5-ECC9F3942E4B}">
              <a14:imgProps xmlns:a14="http://schemas.microsoft.com/office/drawing/2010/main">
                <a14:imgLayer r:embed="rId30">
                  <a14:imgEffect>
                    <a14:backgroundRemoval t="3259" b="93890" l="6186" r="96907">
                      <a14:foregroundMark x1="6186" y1="52749" x2="11340" y2="69246"/>
                      <a14:foregroundMark x1="11340" y1="69246" x2="20412" y2="80041"/>
                      <a14:foregroundMark x1="20412" y1="80041" x2="25773" y2="78819"/>
                      <a14:foregroundMark x1="29072" y1="22403" x2="40206" y2="22200"/>
                      <a14:foregroundMark x1="27423" y1="57026" x2="27835" y2="40733"/>
                      <a14:foregroundMark x1="27835" y1="40733" x2="39175" y2="32790"/>
                      <a14:foregroundMark x1="39175" y1="32790" x2="44330" y2="55601"/>
                      <a14:foregroundMark x1="44330" y1="55601" x2="61649" y2="60081"/>
                      <a14:foregroundMark x1="61649" y1="60081" x2="73402" y2="35438"/>
                      <a14:foregroundMark x1="73402" y1="35438" x2="86598" y2="34012"/>
                      <a14:foregroundMark x1="86598" y1="34012" x2="89897" y2="45418"/>
                      <a14:foregroundMark x1="89897" y1="45418" x2="87010" y2="62118"/>
                      <a14:foregroundMark x1="87010" y1="62118" x2="62680" y2="74949"/>
                      <a14:foregroundMark x1="62680" y1="74949" x2="54021" y2="84318"/>
                      <a14:foregroundMark x1="54021" y1="84318" x2="61856" y2="91039"/>
                      <a14:foregroundMark x1="61856" y1="91039" x2="64948" y2="88798"/>
                      <a14:foregroundMark x1="13196" y1="41141" x2="18351" y2="26884"/>
                      <a14:foregroundMark x1="18351" y1="26884" x2="33814" y2="12220"/>
                      <a14:foregroundMark x1="33814" y1="12220" x2="47216" y2="10387"/>
                      <a14:foregroundMark x1="47216" y1="10387" x2="67835" y2="12424"/>
                      <a14:foregroundMark x1="67835" y1="12424" x2="82680" y2="24847"/>
                      <a14:foregroundMark x1="82680" y1="24847" x2="83505" y2="26680"/>
                      <a14:foregroundMark x1="48866" y1="6925" x2="60412" y2="8961"/>
                      <a14:foregroundMark x1="49278" y1="3462" x2="49278" y2="3462"/>
                      <a14:foregroundMark x1="94845" y1="39104" x2="94845" y2="39104"/>
                      <a14:foregroundMark x1="97113" y1="49491" x2="97113" y2="49491"/>
                      <a14:foregroundMark x1="43093" y1="92872" x2="56495" y2="93890"/>
                      <a14:foregroundMark x1="45979" y1="82892" x2="58557" y2="79837"/>
                      <a14:foregroundMark x1="58557" y1="79837" x2="43505" y2="81874"/>
                      <a14:foregroundMark x1="43505" y1="81874" x2="52165" y2="87169"/>
                      <a14:foregroundMark x1="49485" y1="75560" x2="46598" y2="78615"/>
                    </a14:backgroundRemoval>
                  </a14:imgEffect>
                </a14:imgLayer>
              </a14:imgProps>
            </a:ext>
          </a:extLst>
        </a:blip>
        <a:stretch>
          <a:fillRect/>
        </a:stretch>
      </xdr:blipFill>
      <xdr:spPr>
        <a:xfrm>
          <a:off x="744212" y="6422652"/>
          <a:ext cx="391161" cy="390285"/>
        </a:xfrm>
        <a:prstGeom prst="rect">
          <a:avLst/>
        </a:prstGeom>
      </xdr:spPr>
    </xdr:pic>
    <xdr:clientData/>
  </xdr:oneCellAnchor>
  <xdr:oneCellAnchor>
    <xdr:from>
      <xdr:col>1</xdr:col>
      <xdr:colOff>110744</xdr:colOff>
      <xdr:row>16</xdr:row>
      <xdr:rowOff>267898</xdr:rowOff>
    </xdr:from>
    <xdr:ext cx="405504" cy="396000"/>
    <xdr:pic>
      <xdr:nvPicPr>
        <xdr:cNvPr id="24" name="Picture 23">
          <a:extLst>
            <a:ext uri="{FF2B5EF4-FFF2-40B4-BE49-F238E27FC236}">
              <a16:creationId xmlns:a16="http://schemas.microsoft.com/office/drawing/2014/main" id="{BD206B76-3197-41A3-A914-CE54BEF7DE25}"/>
            </a:ext>
          </a:extLst>
        </xdr:cNvPr>
        <xdr:cNvPicPr>
          <a:picLocks noChangeAspect="1"/>
        </xdr:cNvPicPr>
      </xdr:nvPicPr>
      <xdr:blipFill>
        <a:blip xmlns:r="http://schemas.openxmlformats.org/officeDocument/2006/relationships" r:embed="rId31">
          <a:extLst>
            <a:ext uri="{BEBA8EAE-BF5A-486C-A8C5-ECC9F3942E4B}">
              <a14:imgProps xmlns:a14="http://schemas.microsoft.com/office/drawing/2010/main">
                <a14:imgLayer r:embed="rId32">
                  <a14:imgEffect>
                    <a14:backgroundRemoval t="7000" b="94000" l="5859" r="92969">
                      <a14:foregroundMark x1="8789" y1="47000" x2="9570" y2="51000"/>
                      <a14:foregroundMark x1="53516" y1="28000" x2="53711" y2="54600"/>
                      <a14:foregroundMark x1="53711" y1="54600" x2="53711" y2="54600"/>
                      <a14:foregroundMark x1="43945" y1="9800" x2="55664" y2="7000"/>
                      <a14:foregroundMark x1="55664" y1="7000" x2="55664" y2="7000"/>
                      <a14:foregroundMark x1="91211" y1="48400" x2="93164" y2="53000"/>
                      <a14:foregroundMark x1="52539" y1="94000" x2="52539" y2="94000"/>
                      <a14:foregroundMark x1="28906" y1="74800" x2="51758" y2="68800"/>
                      <a14:foregroundMark x1="51758" y1="68800" x2="35352" y2="60800"/>
                      <a14:foregroundMark x1="35352" y1="60800" x2="69141" y2="77000"/>
                      <a14:foregroundMark x1="69141" y1="77000" x2="69727" y2="72000"/>
                      <a14:foregroundMark x1="49219" y1="62000" x2="60352" y2="66600"/>
                      <a14:foregroundMark x1="60352" y1="66600" x2="71680" y2="64400"/>
                      <a14:foregroundMark x1="71680" y1="64400" x2="73047" y2="66600"/>
                      <a14:foregroundMark x1="22852" y1="62800" x2="35547" y2="62600"/>
                      <a14:foregroundMark x1="35547" y1="62600" x2="47461" y2="64200"/>
                      <a14:foregroundMark x1="26563" y1="66200" x2="44141" y2="62600"/>
                      <a14:foregroundMark x1="44141" y1="62600" x2="63477" y2="68600"/>
                      <a14:foregroundMark x1="63477" y1="68600" x2="29297" y2="74200"/>
                      <a14:foregroundMark x1="29297" y1="74200" x2="69141" y2="70200"/>
                      <a14:foregroundMark x1="69141" y1="70200" x2="69336" y2="69800"/>
                      <a14:foregroundMark x1="42383" y1="60200" x2="45313" y2="64800"/>
                      <a14:foregroundMark x1="29492" y1="62000" x2="32813" y2="72600"/>
                      <a14:foregroundMark x1="31055" y1="75200" x2="34961" y2="87000"/>
                      <a14:foregroundMark x1="34961" y1="87000" x2="34961" y2="86400"/>
                      <a14:foregroundMark x1="33789" y1="62600" x2="37891" y2="80400"/>
                      <a14:foregroundMark x1="21289" y1="68000" x2="33203" y2="81600"/>
                      <a14:foregroundMark x1="33203" y1="81600" x2="21680" y2="74600"/>
                      <a14:foregroundMark x1="21680" y1="74600" x2="22656" y2="74400"/>
                      <a14:foregroundMark x1="53320" y1="69200" x2="58789" y2="80800"/>
                      <a14:foregroundMark x1="58789" y1="80800" x2="58789" y2="80200"/>
                      <a14:foregroundMark x1="63867" y1="58000" x2="70313" y2="78000"/>
                      <a14:foregroundMark x1="71875" y1="57800" x2="74023" y2="80800"/>
                      <a14:foregroundMark x1="73828" y1="62400" x2="75977" y2="81400"/>
                      <a14:foregroundMark x1="69727" y1="59200" x2="68164" y2="66000"/>
                      <a14:foregroundMark x1="54688" y1="73000" x2="50195" y2="83000"/>
                      <a14:foregroundMark x1="6250" y1="58600" x2="5859" y2="53800"/>
                      <a14:foregroundMark x1="57617" y1="30200" x2="46484" y2="44800"/>
                      <a14:foregroundMark x1="46484" y1="44800" x2="48633" y2="27200"/>
                      <a14:foregroundMark x1="40234" y1="30400" x2="55273" y2="57600"/>
                      <a14:foregroundMark x1="38672" y1="34000" x2="53320" y2="56600"/>
                      <a14:foregroundMark x1="60156" y1="33400" x2="57813" y2="58400"/>
                      <a14:foregroundMark x1="36719" y1="38800" x2="48633" y2="61400"/>
                    </a14:backgroundRemoval>
                  </a14:imgEffect>
                </a14:imgLayer>
              </a14:imgProps>
            </a:ext>
          </a:extLst>
        </a:blip>
        <a:stretch>
          <a:fillRect/>
        </a:stretch>
      </xdr:blipFill>
      <xdr:spPr>
        <a:xfrm>
          <a:off x="729869" y="7163998"/>
          <a:ext cx="405504" cy="396000"/>
        </a:xfrm>
        <a:prstGeom prst="rect">
          <a:avLst/>
        </a:prstGeom>
      </xdr:spPr>
    </xdr:pic>
    <xdr:clientData/>
  </xdr:oneCellAnchor>
  <xdr:oneCellAnchor>
    <xdr:from>
      <xdr:col>1</xdr:col>
      <xdr:colOff>109646</xdr:colOff>
      <xdr:row>17</xdr:row>
      <xdr:rowOff>66541</xdr:rowOff>
    </xdr:from>
    <xdr:ext cx="406602" cy="411240"/>
    <xdr:pic>
      <xdr:nvPicPr>
        <xdr:cNvPr id="25" name="Picture 24">
          <a:extLst>
            <a:ext uri="{FF2B5EF4-FFF2-40B4-BE49-F238E27FC236}">
              <a16:creationId xmlns:a16="http://schemas.microsoft.com/office/drawing/2014/main" id="{0C83D207-54A2-4867-ABF2-C4AABD08DC85}"/>
            </a:ext>
          </a:extLst>
        </xdr:cNvPr>
        <xdr:cNvPicPr>
          <a:picLocks noChangeAspect="1"/>
        </xdr:cNvPicPr>
      </xdr:nvPicPr>
      <xdr:blipFill>
        <a:blip xmlns:r="http://schemas.openxmlformats.org/officeDocument/2006/relationships" r:embed="rId33">
          <a:extLst>
            <a:ext uri="{BEBA8EAE-BF5A-486C-A8C5-ECC9F3942E4B}">
              <a14:imgProps xmlns:a14="http://schemas.microsoft.com/office/drawing/2010/main">
                <a14:imgLayer r:embed="rId34">
                  <a14:imgEffect>
                    <a14:backgroundRemoval t="1883" b="94561" l="3145" r="97065">
                      <a14:foregroundMark x1="45283" y1="29079" x2="34591" y2="39121"/>
                      <a14:foregroundMark x1="34591" y1="39121" x2="60168" y2="61506"/>
                      <a14:foregroundMark x1="60168" y1="61506" x2="38155" y2="25105"/>
                      <a14:foregroundMark x1="38155" y1="25105" x2="31237" y2="63598"/>
                      <a14:foregroundMark x1="31237" y1="63598" x2="55136" y2="52301"/>
                      <a14:foregroundMark x1="55136" y1="52301" x2="31237" y2="51464"/>
                      <a14:foregroundMark x1="31237" y1="51464" x2="58491" y2="75732"/>
                      <a14:foregroundMark x1="58491" y1="75732" x2="44444" y2="51255"/>
                      <a14:foregroundMark x1="44444" y1="51255" x2="36059" y2="75941"/>
                      <a14:foregroundMark x1="36059" y1="75941" x2="34801" y2="59623"/>
                      <a14:foregroundMark x1="34801" y1="59623" x2="69602" y2="69456"/>
                      <a14:foregroundMark x1="69602" y1="69456" x2="79665" y2="57950"/>
                      <a14:foregroundMark x1="79665" y1="57950" x2="79245" y2="35356"/>
                      <a14:foregroundMark x1="79245" y1="35356" x2="74633" y2="22594"/>
                      <a14:foregroundMark x1="74633" y1="22594" x2="58910" y2="12971"/>
                      <a14:foregroundMark x1="58910" y1="12971" x2="38994" y2="11925"/>
                      <a14:foregroundMark x1="38994" y1="11925" x2="12579" y2="35356"/>
                      <a14:foregroundMark x1="12579" y1="35356" x2="9015" y2="48117"/>
                      <a14:foregroundMark x1="9015" y1="48117" x2="9434" y2="62134"/>
                      <a14:foregroundMark x1="9434" y1="62134" x2="14465" y2="72803"/>
                      <a14:foregroundMark x1="14465" y1="72803" x2="35849" y2="85774"/>
                      <a14:foregroundMark x1="35849" y1="85774" x2="53459" y2="87448"/>
                      <a14:foregroundMark x1="53459" y1="87448" x2="77778" y2="78243"/>
                      <a14:foregroundMark x1="77778" y1="78243" x2="86583" y2="58159"/>
                      <a14:foregroundMark x1="86583" y1="58159" x2="84277" y2="38703"/>
                      <a14:foregroundMark x1="84277" y1="38703" x2="78197" y2="26151"/>
                      <a14:foregroundMark x1="78197" y1="26151" x2="77987" y2="25941"/>
                      <a14:foregroundMark x1="35430" y1="10042" x2="23690" y2="23640"/>
                      <a14:foregroundMark x1="23690" y1="23640" x2="18029" y2="36611"/>
                      <a14:foregroundMark x1="37736" y1="5649" x2="11321" y2="31381"/>
                      <a14:foregroundMark x1="11321" y1="31381" x2="11321" y2="33473"/>
                      <a14:foregroundMark x1="45493" y1="7322" x2="57233" y2="8996"/>
                      <a14:foregroundMark x1="57233" y1="8996" x2="76730" y2="17992"/>
                      <a14:foregroundMark x1="76730" y1="17992" x2="86792" y2="33264"/>
                      <a14:foregroundMark x1="86792" y1="33264" x2="93082" y2="56695"/>
                      <a14:foregroundMark x1="93082" y1="56695" x2="92453" y2="66527"/>
                      <a14:foregroundMark x1="55346" y1="23431" x2="67505" y2="49372"/>
                      <a14:foregroundMark x1="37736" y1="23222" x2="28721" y2="58996"/>
                      <a14:foregroundMark x1="32704" y1="26569" x2="19706" y2="65063"/>
                      <a14:foregroundMark x1="25996" y1="27824" x2="19916" y2="56067"/>
                      <a14:foregroundMark x1="52830" y1="24268" x2="63941" y2="57950"/>
                      <a14:foregroundMark x1="61006" y1="23640" x2="76730" y2="52301"/>
                      <a14:foregroundMark x1="58910" y1="22176" x2="47170" y2="43724"/>
                      <a14:foregroundMark x1="50105" y1="19038" x2="71698" y2="27406"/>
                      <a14:foregroundMark x1="71698" y1="27406" x2="72327" y2="28243"/>
                      <a14:foregroundMark x1="60377" y1="19665" x2="47170" y2="27406"/>
                      <a14:foregroundMark x1="74423" y1="51046" x2="72327" y2="69456"/>
                      <a14:foregroundMark x1="70860" y1="55649" x2="66038" y2="74686"/>
                      <a14:foregroundMark x1="73585" y1="47699" x2="53249" y2="81381"/>
                      <a14:foregroundMark x1="43396" y1="66946" x2="44444" y2="69038"/>
                      <a14:foregroundMark x1="15933" y1="60879" x2="36688" y2="77824"/>
                      <a14:foregroundMark x1="46751" y1="70293" x2="48218" y2="72385"/>
                      <a14:foregroundMark x1="49895" y1="2301" x2="49895" y2="2301"/>
                      <a14:foregroundMark x1="3145" y1="49582" x2="3145" y2="49582"/>
                      <a14:foregroundMark x1="45493" y1="94561" x2="45493" y2="94561"/>
                      <a14:foregroundMark x1="97065" y1="48954" x2="97065" y2="48954"/>
                    </a14:backgroundRemoval>
                  </a14:imgEffect>
                </a14:imgLayer>
              </a14:imgProps>
            </a:ext>
          </a:extLst>
        </a:blip>
        <a:stretch>
          <a:fillRect/>
        </a:stretch>
      </xdr:blipFill>
      <xdr:spPr>
        <a:xfrm>
          <a:off x="728771" y="7915141"/>
          <a:ext cx="406602" cy="411240"/>
        </a:xfrm>
        <a:prstGeom prst="rect">
          <a:avLst/>
        </a:prstGeom>
      </xdr:spPr>
    </xdr:pic>
    <xdr:clientData/>
  </xdr:oneCellAnchor>
  <xdr:twoCellAnchor editAs="oneCell">
    <xdr:from>
      <xdr:col>0</xdr:col>
      <xdr:colOff>530087</xdr:colOff>
      <xdr:row>0</xdr:row>
      <xdr:rowOff>66092</xdr:rowOff>
    </xdr:from>
    <xdr:to>
      <xdr:col>3</xdr:col>
      <xdr:colOff>198099</xdr:colOff>
      <xdr:row>3</xdr:row>
      <xdr:rowOff>202353</xdr:rowOff>
    </xdr:to>
    <xdr:pic>
      <xdr:nvPicPr>
        <xdr:cNvPr id="26" name="Picture 25">
          <a:extLst>
            <a:ext uri="{FF2B5EF4-FFF2-40B4-BE49-F238E27FC236}">
              <a16:creationId xmlns:a16="http://schemas.microsoft.com/office/drawing/2014/main" id="{F37C3571-1C1E-464D-94F9-E88146D3E4D9}"/>
            </a:ext>
          </a:extLst>
        </xdr:cNvPr>
        <xdr:cNvPicPr>
          <a:picLocks noChangeAspect="1"/>
        </xdr:cNvPicPr>
      </xdr:nvPicPr>
      <xdr:blipFill>
        <a:blip xmlns:r="http://schemas.openxmlformats.org/officeDocument/2006/relationships" r:embed="rId35"/>
        <a:stretch>
          <a:fillRect/>
        </a:stretch>
      </xdr:blipFill>
      <xdr:spPr>
        <a:xfrm>
          <a:off x="526912" y="69267"/>
          <a:ext cx="2884287" cy="901436"/>
        </a:xfrm>
        <a:prstGeom prst="rect">
          <a:avLst/>
        </a:prstGeom>
      </xdr:spPr>
    </xdr:pic>
    <xdr:clientData/>
  </xdr:twoCellAnchor>
  <xdr:twoCellAnchor editAs="oneCell">
    <xdr:from>
      <xdr:col>12</xdr:col>
      <xdr:colOff>274096</xdr:colOff>
      <xdr:row>0</xdr:row>
      <xdr:rowOff>25769</xdr:rowOff>
    </xdr:from>
    <xdr:to>
      <xdr:col>13</xdr:col>
      <xdr:colOff>84134</xdr:colOff>
      <xdr:row>4</xdr:row>
      <xdr:rowOff>12617</xdr:rowOff>
    </xdr:to>
    <xdr:pic>
      <xdr:nvPicPr>
        <xdr:cNvPr id="27" name="Picture 2">
          <a:extLst>
            <a:ext uri="{FF2B5EF4-FFF2-40B4-BE49-F238E27FC236}">
              <a16:creationId xmlns:a16="http://schemas.microsoft.com/office/drawing/2014/main" id="{38421B41-074C-4EF9-93FF-F21BCFF57422}"/>
            </a:ext>
          </a:extLst>
        </xdr:cNvPr>
        <xdr:cNvPicPr>
          <a:picLocks noChangeAspect="1"/>
        </xdr:cNvPicPr>
      </xdr:nvPicPr>
      <xdr:blipFill>
        <a:blip xmlns:r="http://schemas.openxmlformats.org/officeDocument/2006/relationships" r:embed="rId36"/>
        <a:stretch>
          <a:fillRect/>
        </a:stretch>
      </xdr:blipFill>
      <xdr:spPr>
        <a:xfrm>
          <a:off x="13237621" y="25769"/>
          <a:ext cx="1632488" cy="10123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921450</xdr:colOff>
      <xdr:row>16</xdr:row>
      <xdr:rowOff>130426</xdr:rowOff>
    </xdr:from>
    <xdr:ext cx="391560" cy="391560"/>
    <xdr:pic>
      <xdr:nvPicPr>
        <xdr:cNvPr id="2" name="Graphic 1">
          <a:extLst>
            <a:ext uri="{FF2B5EF4-FFF2-40B4-BE49-F238E27FC236}">
              <a16:creationId xmlns:a16="http://schemas.microsoft.com/office/drawing/2014/main" id="{0EB6DE6E-F9B4-4AB8-93D0-4B0E6CB193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132736" y="7233355"/>
          <a:ext cx="391560" cy="391560"/>
        </a:xfrm>
        <a:prstGeom prst="rect">
          <a:avLst/>
        </a:prstGeom>
      </xdr:spPr>
    </xdr:pic>
    <xdr:clientData/>
  </xdr:oneCellAnchor>
  <xdr:oneCellAnchor>
    <xdr:from>
      <xdr:col>3</xdr:col>
      <xdr:colOff>61800</xdr:colOff>
      <xdr:row>10</xdr:row>
      <xdr:rowOff>104440</xdr:rowOff>
    </xdr:from>
    <xdr:ext cx="410640" cy="393495"/>
    <xdr:pic>
      <xdr:nvPicPr>
        <xdr:cNvPr id="3" name="Graphic 2">
          <a:extLst>
            <a:ext uri="{FF2B5EF4-FFF2-40B4-BE49-F238E27FC236}">
              <a16:creationId xmlns:a16="http://schemas.microsoft.com/office/drawing/2014/main" id="{5F33850A-DEEF-4B83-95F0-734B1D719F4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273086" y="2961940"/>
          <a:ext cx="410640" cy="393495"/>
        </a:xfrm>
        <a:prstGeom prst="rect">
          <a:avLst/>
        </a:prstGeom>
      </xdr:spPr>
    </xdr:pic>
    <xdr:clientData/>
  </xdr:oneCellAnchor>
  <xdr:oneCellAnchor>
    <xdr:from>
      <xdr:col>3</xdr:col>
      <xdr:colOff>495150</xdr:colOff>
      <xdr:row>10</xdr:row>
      <xdr:rowOff>99640</xdr:rowOff>
    </xdr:from>
    <xdr:ext cx="399180" cy="399180"/>
    <xdr:pic>
      <xdr:nvPicPr>
        <xdr:cNvPr id="4" name="Graphic 3">
          <a:extLst>
            <a:ext uri="{FF2B5EF4-FFF2-40B4-BE49-F238E27FC236}">
              <a16:creationId xmlns:a16="http://schemas.microsoft.com/office/drawing/2014/main" id="{49C89AF4-5805-42A3-A51F-34C2A8123C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3706436" y="2957140"/>
          <a:ext cx="399180" cy="399180"/>
        </a:xfrm>
        <a:prstGeom prst="rect">
          <a:avLst/>
        </a:prstGeom>
      </xdr:spPr>
    </xdr:pic>
    <xdr:clientData/>
  </xdr:oneCellAnchor>
  <xdr:oneCellAnchor>
    <xdr:from>
      <xdr:col>3</xdr:col>
      <xdr:colOff>957075</xdr:colOff>
      <xdr:row>10</xdr:row>
      <xdr:rowOff>104365</xdr:rowOff>
    </xdr:from>
    <xdr:ext cx="393570" cy="393570"/>
    <xdr:pic>
      <xdr:nvPicPr>
        <xdr:cNvPr id="5" name="Graphic 4">
          <a:extLst>
            <a:ext uri="{FF2B5EF4-FFF2-40B4-BE49-F238E27FC236}">
              <a16:creationId xmlns:a16="http://schemas.microsoft.com/office/drawing/2014/main" id="{D4013B8D-41EE-4250-A384-FF4935E7F19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4168361" y="2961865"/>
          <a:ext cx="393570" cy="393570"/>
        </a:xfrm>
        <a:prstGeom prst="rect">
          <a:avLst/>
        </a:prstGeom>
      </xdr:spPr>
    </xdr:pic>
    <xdr:clientData/>
  </xdr:oneCellAnchor>
  <xdr:oneCellAnchor>
    <xdr:from>
      <xdr:col>3</xdr:col>
      <xdr:colOff>492750</xdr:colOff>
      <xdr:row>14</xdr:row>
      <xdr:rowOff>330825</xdr:rowOff>
    </xdr:from>
    <xdr:ext cx="399180" cy="414420"/>
    <xdr:pic>
      <xdr:nvPicPr>
        <xdr:cNvPr id="6" name="Graphic 5">
          <a:extLst>
            <a:ext uri="{FF2B5EF4-FFF2-40B4-BE49-F238E27FC236}">
              <a16:creationId xmlns:a16="http://schemas.microsoft.com/office/drawing/2014/main" id="{2BAA010A-65E6-40F7-A119-2C26143202F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5626725" y="5607675"/>
          <a:ext cx="399180" cy="414420"/>
        </a:xfrm>
        <a:prstGeom prst="rect">
          <a:avLst/>
        </a:prstGeom>
      </xdr:spPr>
    </xdr:pic>
    <xdr:clientData/>
  </xdr:oneCellAnchor>
  <xdr:oneCellAnchor>
    <xdr:from>
      <xdr:col>3</xdr:col>
      <xdr:colOff>1399950</xdr:colOff>
      <xdr:row>10</xdr:row>
      <xdr:rowOff>99565</xdr:rowOff>
    </xdr:from>
    <xdr:ext cx="406800" cy="399180"/>
    <xdr:pic>
      <xdr:nvPicPr>
        <xdr:cNvPr id="7" name="Graphic 6">
          <a:extLst>
            <a:ext uri="{FF2B5EF4-FFF2-40B4-BE49-F238E27FC236}">
              <a16:creationId xmlns:a16="http://schemas.microsoft.com/office/drawing/2014/main" id="{67AA3817-8424-4D28-85E7-5166E813950E}"/>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4611236" y="2957065"/>
          <a:ext cx="406800" cy="399180"/>
        </a:xfrm>
        <a:prstGeom prst="rect">
          <a:avLst/>
        </a:prstGeom>
      </xdr:spPr>
    </xdr:pic>
    <xdr:clientData/>
  </xdr:oneCellAnchor>
  <xdr:oneCellAnchor>
    <xdr:from>
      <xdr:col>3</xdr:col>
      <xdr:colOff>483150</xdr:colOff>
      <xdr:row>15</xdr:row>
      <xdr:rowOff>127547</xdr:rowOff>
    </xdr:from>
    <xdr:ext cx="414420" cy="414420"/>
    <xdr:pic>
      <xdr:nvPicPr>
        <xdr:cNvPr id="8" name="Graphic 7">
          <a:extLst>
            <a:ext uri="{FF2B5EF4-FFF2-40B4-BE49-F238E27FC236}">
              <a16:creationId xmlns:a16="http://schemas.microsoft.com/office/drawing/2014/main" id="{07BB433D-4B9B-4A7E-8C00-118856A962AD}"/>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3694436" y="6595476"/>
          <a:ext cx="414420" cy="414420"/>
        </a:xfrm>
        <a:prstGeom prst="rect">
          <a:avLst/>
        </a:prstGeom>
      </xdr:spPr>
    </xdr:pic>
    <xdr:clientData/>
  </xdr:oneCellAnchor>
  <xdr:oneCellAnchor>
    <xdr:from>
      <xdr:col>3</xdr:col>
      <xdr:colOff>961800</xdr:colOff>
      <xdr:row>14</xdr:row>
      <xdr:rowOff>333150</xdr:rowOff>
    </xdr:from>
    <xdr:ext cx="406800" cy="406800"/>
    <xdr:pic>
      <xdr:nvPicPr>
        <xdr:cNvPr id="9" name="Graphic 8">
          <a:extLst>
            <a:ext uri="{FF2B5EF4-FFF2-40B4-BE49-F238E27FC236}">
              <a16:creationId xmlns:a16="http://schemas.microsoft.com/office/drawing/2014/main" id="{8919CF5D-FDDB-4324-B784-A7591075E61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6095775" y="5610000"/>
          <a:ext cx="406800" cy="406800"/>
        </a:xfrm>
        <a:prstGeom prst="rect">
          <a:avLst/>
        </a:prstGeom>
      </xdr:spPr>
    </xdr:pic>
    <xdr:clientData/>
  </xdr:oneCellAnchor>
  <xdr:oneCellAnchor>
    <xdr:from>
      <xdr:col>3</xdr:col>
      <xdr:colOff>495300</xdr:colOff>
      <xdr:row>11</xdr:row>
      <xdr:rowOff>138335</xdr:rowOff>
    </xdr:from>
    <xdr:ext cx="397305" cy="389685"/>
    <xdr:pic>
      <xdr:nvPicPr>
        <xdr:cNvPr id="10" name="Graphic 9">
          <a:extLst>
            <a:ext uri="{FF2B5EF4-FFF2-40B4-BE49-F238E27FC236}">
              <a16:creationId xmlns:a16="http://schemas.microsoft.com/office/drawing/2014/main" id="{326AC356-A5D7-4700-818B-F463068C0EF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706586" y="3630835"/>
          <a:ext cx="397305" cy="389685"/>
        </a:xfrm>
        <a:prstGeom prst="rect">
          <a:avLst/>
        </a:prstGeom>
      </xdr:spPr>
    </xdr:pic>
    <xdr:clientData/>
  </xdr:oneCellAnchor>
  <xdr:oneCellAnchor>
    <xdr:from>
      <xdr:col>3</xdr:col>
      <xdr:colOff>942750</xdr:colOff>
      <xdr:row>11</xdr:row>
      <xdr:rowOff>138110</xdr:rowOff>
    </xdr:from>
    <xdr:ext cx="406800" cy="406800"/>
    <xdr:pic>
      <xdr:nvPicPr>
        <xdr:cNvPr id="11" name="Graphic 10">
          <a:extLst>
            <a:ext uri="{FF2B5EF4-FFF2-40B4-BE49-F238E27FC236}">
              <a16:creationId xmlns:a16="http://schemas.microsoft.com/office/drawing/2014/main" id="{AE3BDB6D-176B-43BB-921C-771099C3876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4154036" y="3630610"/>
          <a:ext cx="406800" cy="406800"/>
        </a:xfrm>
        <a:prstGeom prst="rect">
          <a:avLst/>
        </a:prstGeom>
      </xdr:spPr>
    </xdr:pic>
    <xdr:clientData/>
  </xdr:oneCellAnchor>
  <xdr:oneCellAnchor>
    <xdr:from>
      <xdr:col>3</xdr:col>
      <xdr:colOff>504825</xdr:colOff>
      <xdr:row>12</xdr:row>
      <xdr:rowOff>130626</xdr:rowOff>
    </xdr:from>
    <xdr:ext cx="389685" cy="397305"/>
    <xdr:pic>
      <xdr:nvPicPr>
        <xdr:cNvPr id="12" name="Graphic 11">
          <a:extLst>
            <a:ext uri="{FF2B5EF4-FFF2-40B4-BE49-F238E27FC236}">
              <a16:creationId xmlns:a16="http://schemas.microsoft.com/office/drawing/2014/main" id="{06DB201A-01F5-4A59-B076-9D3A14AC4D4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716111" y="4258126"/>
          <a:ext cx="389685" cy="397305"/>
        </a:xfrm>
        <a:prstGeom prst="rect">
          <a:avLst/>
        </a:prstGeom>
      </xdr:spPr>
    </xdr:pic>
    <xdr:clientData/>
  </xdr:oneCellAnchor>
  <xdr:oneCellAnchor>
    <xdr:from>
      <xdr:col>3</xdr:col>
      <xdr:colOff>952275</xdr:colOff>
      <xdr:row>12</xdr:row>
      <xdr:rowOff>130401</xdr:rowOff>
    </xdr:from>
    <xdr:ext cx="399180" cy="399180"/>
    <xdr:pic>
      <xdr:nvPicPr>
        <xdr:cNvPr id="13" name="Graphic 12">
          <a:extLst>
            <a:ext uri="{FF2B5EF4-FFF2-40B4-BE49-F238E27FC236}">
              <a16:creationId xmlns:a16="http://schemas.microsoft.com/office/drawing/2014/main" id="{6BBDD58A-D789-464A-88B6-A3319F0CFA3D}"/>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4163561" y="4257901"/>
          <a:ext cx="399180" cy="399180"/>
        </a:xfrm>
        <a:prstGeom prst="rect">
          <a:avLst/>
        </a:prstGeom>
      </xdr:spPr>
    </xdr:pic>
    <xdr:clientData/>
  </xdr:oneCellAnchor>
  <xdr:oneCellAnchor>
    <xdr:from>
      <xdr:col>3</xdr:col>
      <xdr:colOff>942750</xdr:colOff>
      <xdr:row>15</xdr:row>
      <xdr:rowOff>120422</xdr:rowOff>
    </xdr:from>
    <xdr:ext cx="406800" cy="416325"/>
    <xdr:pic>
      <xdr:nvPicPr>
        <xdr:cNvPr id="14" name="Graphic 13">
          <a:extLst>
            <a:ext uri="{FF2B5EF4-FFF2-40B4-BE49-F238E27FC236}">
              <a16:creationId xmlns:a16="http://schemas.microsoft.com/office/drawing/2014/main" id="{CC51A036-B6D9-4430-8B2E-D5604F36E58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4154036" y="6588351"/>
          <a:ext cx="406800" cy="416325"/>
        </a:xfrm>
        <a:prstGeom prst="rect">
          <a:avLst/>
        </a:prstGeom>
      </xdr:spPr>
    </xdr:pic>
    <xdr:clientData/>
  </xdr:oneCellAnchor>
  <xdr:oneCellAnchor>
    <xdr:from>
      <xdr:col>3</xdr:col>
      <xdr:colOff>704850</xdr:colOff>
      <xdr:row>13</xdr:row>
      <xdr:rowOff>102505</xdr:rowOff>
    </xdr:from>
    <xdr:ext cx="416325" cy="416325"/>
    <xdr:pic>
      <xdr:nvPicPr>
        <xdr:cNvPr id="15" name="Graphic 14">
          <a:extLst>
            <a:ext uri="{FF2B5EF4-FFF2-40B4-BE49-F238E27FC236}">
              <a16:creationId xmlns:a16="http://schemas.microsoft.com/office/drawing/2014/main" id="{107B69F8-CD9D-4098-9A4A-0B69A9EF8A7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3916136" y="4865005"/>
          <a:ext cx="416325" cy="416325"/>
        </a:xfrm>
        <a:prstGeom prst="rect">
          <a:avLst/>
        </a:prstGeom>
      </xdr:spPr>
    </xdr:pic>
    <xdr:clientData/>
  </xdr:oneCellAnchor>
  <xdr:oneCellAnchor>
    <xdr:from>
      <xdr:col>3</xdr:col>
      <xdr:colOff>476250</xdr:colOff>
      <xdr:row>16</xdr:row>
      <xdr:rowOff>123376</xdr:rowOff>
    </xdr:from>
    <xdr:ext cx="416325" cy="399180"/>
    <xdr:pic>
      <xdr:nvPicPr>
        <xdr:cNvPr id="16" name="Graphic 15">
          <a:extLst>
            <a:ext uri="{FF2B5EF4-FFF2-40B4-BE49-F238E27FC236}">
              <a16:creationId xmlns:a16="http://schemas.microsoft.com/office/drawing/2014/main" id="{6A7EE903-D314-41F6-9A07-C6C07D7907F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3687536" y="7226305"/>
          <a:ext cx="416325" cy="399180"/>
        </a:xfrm>
        <a:prstGeom prst="rect">
          <a:avLst/>
        </a:prstGeom>
      </xdr:spPr>
    </xdr:pic>
    <xdr:clientData/>
  </xdr:oneCellAnchor>
  <xdr:oneCellAnchor>
    <xdr:from>
      <xdr:col>3</xdr:col>
      <xdr:colOff>695325</xdr:colOff>
      <xdr:row>17</xdr:row>
      <xdr:rowOff>138335</xdr:rowOff>
    </xdr:from>
    <xdr:ext cx="406800" cy="416325"/>
    <xdr:pic>
      <xdr:nvPicPr>
        <xdr:cNvPr id="17" name="Graphic 16">
          <a:extLst>
            <a:ext uri="{FF2B5EF4-FFF2-40B4-BE49-F238E27FC236}">
              <a16:creationId xmlns:a16="http://schemas.microsoft.com/office/drawing/2014/main" id="{D5D4124D-F7E8-4B6B-901C-50E9155DE20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906611" y="7876264"/>
          <a:ext cx="406800" cy="416325"/>
        </a:xfrm>
        <a:prstGeom prst="rect">
          <a:avLst/>
        </a:prstGeom>
      </xdr:spPr>
    </xdr:pic>
    <xdr:clientData/>
  </xdr:oneCellAnchor>
  <xdr:oneCellAnchor>
    <xdr:from>
      <xdr:col>1</xdr:col>
      <xdr:colOff>103952</xdr:colOff>
      <xdr:row>10</xdr:row>
      <xdr:rowOff>142875</xdr:rowOff>
    </xdr:from>
    <xdr:ext cx="407952" cy="380760"/>
    <xdr:pic>
      <xdr:nvPicPr>
        <xdr:cNvPr id="18" name="Picture 17">
          <a:extLst>
            <a:ext uri="{FF2B5EF4-FFF2-40B4-BE49-F238E27FC236}">
              <a16:creationId xmlns:a16="http://schemas.microsoft.com/office/drawing/2014/main" id="{73F7C93C-597B-4362-AEBD-9E88F4441DC0}"/>
            </a:ext>
          </a:extLst>
        </xdr:cNvPr>
        <xdr:cNvPicPr>
          <a:picLocks noChangeAspect="1"/>
        </xdr:cNvPicPr>
      </xdr:nvPicPr>
      <xdr:blipFill>
        <a:blip xmlns:r="http://schemas.openxmlformats.org/officeDocument/2006/relationships" r:embed="rId19">
          <a:extLst>
            <a:ext uri="{BEBA8EAE-BF5A-486C-A8C5-ECC9F3942E4B}">
              <a14:imgProps xmlns:a14="http://schemas.microsoft.com/office/drawing/2010/main">
                <a14:imgLayer r:embed="rId20">
                  <a14:imgEffect>
                    <a14:backgroundRemoval t="4225" b="93360" l="7422" r="92969">
                      <a14:foregroundMark x1="7422" y1="48491" x2="7422" y2="48491"/>
                      <a14:foregroundMark x1="45313" y1="7445" x2="45313" y2="7445"/>
                      <a14:foregroundMark x1="92969" y1="55332" x2="92969" y2="55332"/>
                      <a14:foregroundMark x1="43750" y1="93561" x2="43750" y2="93561"/>
                      <a14:foregroundMark x1="50586" y1="4225" x2="50586" y2="4225"/>
                      <a14:foregroundMark x1="46094" y1="4427" x2="46094" y2="4427"/>
                      <a14:foregroundMark x1="55664" y1="4427" x2="55664" y2="4427"/>
                      <a14:foregroundMark x1="55664" y1="4427" x2="55469" y2="4024"/>
                      <a14:foregroundMark x1="45703" y1="4225" x2="43945" y2="4427"/>
                      <a14:foregroundMark x1="51953" y1="24346" x2="46289" y2="64185"/>
                      <a14:foregroundMark x1="35742" y1="19920" x2="46875" y2="23944"/>
                      <a14:foregroundMark x1="46875" y1="23944" x2="57031" y2="42052"/>
                      <a14:foregroundMark x1="57031" y1="42052" x2="58008" y2="49698"/>
                      <a14:foregroundMark x1="53711" y1="20724" x2="58789" y2="32596"/>
                      <a14:foregroundMark x1="40820" y1="18310" x2="40039" y2="45070"/>
                      <a14:foregroundMark x1="38281" y1="27968" x2="35156" y2="57746"/>
                      <a14:foregroundMark x1="31250" y1="44869" x2="56836" y2="54930"/>
                      <a14:foregroundMark x1="66211" y1="24145" x2="63672" y2="64386"/>
                      <a14:foregroundMark x1="40039" y1="24748" x2="27148" y2="39839"/>
                      <a14:foregroundMark x1="32617" y1="74447" x2="67383" y2="69819"/>
                      <a14:foregroundMark x1="40430" y1="65996" x2="29297" y2="77465"/>
                      <a14:foregroundMark x1="48438" y1="69416" x2="48438" y2="69416"/>
                      <a14:foregroundMark x1="49023" y1="70423" x2="49023" y2="70423"/>
                      <a14:foregroundMark x1="56445" y1="76258" x2="56445" y2="76258"/>
                      <a14:foregroundMark x1="71680" y1="68813" x2="60156" y2="81489"/>
                      <a14:foregroundMark x1="39453" y1="75050" x2="60547" y2="74245"/>
                      <a14:foregroundMark x1="60547" y1="74245" x2="71484" y2="74447"/>
                      <a14:foregroundMark x1="49414" y1="56740" x2="28320" y2="60362"/>
                    </a14:backgroundRemoval>
                  </a14:imgEffect>
                </a14:imgLayer>
              </a14:imgProps>
            </a:ext>
          </a:extLst>
        </a:blip>
        <a:stretch>
          <a:fillRect/>
        </a:stretch>
      </xdr:blipFill>
      <xdr:spPr>
        <a:xfrm>
          <a:off x="723077" y="2943225"/>
          <a:ext cx="407952" cy="380760"/>
        </a:xfrm>
        <a:prstGeom prst="rect">
          <a:avLst/>
        </a:prstGeom>
      </xdr:spPr>
    </xdr:pic>
    <xdr:clientData/>
  </xdr:oneCellAnchor>
  <xdr:oneCellAnchor>
    <xdr:from>
      <xdr:col>1</xdr:col>
      <xdr:colOff>91855</xdr:colOff>
      <xdr:row>13</xdr:row>
      <xdr:rowOff>103054</xdr:rowOff>
    </xdr:from>
    <xdr:ext cx="420049" cy="396000"/>
    <xdr:pic>
      <xdr:nvPicPr>
        <xdr:cNvPr id="19" name="Picture 18">
          <a:extLst>
            <a:ext uri="{FF2B5EF4-FFF2-40B4-BE49-F238E27FC236}">
              <a16:creationId xmlns:a16="http://schemas.microsoft.com/office/drawing/2014/main" id="{FAD364FC-7581-4E4B-9FCD-2DC306ADE94F}"/>
            </a:ext>
          </a:extLst>
        </xdr:cNvPr>
        <xdr:cNvPicPr>
          <a:picLocks noChangeAspect="1"/>
        </xdr:cNvPicPr>
      </xdr:nvPicPr>
      <xdr:blipFill>
        <a:blip xmlns:r="http://schemas.openxmlformats.org/officeDocument/2006/relationships" r:embed="rId21">
          <a:extLst>
            <a:ext uri="{BEBA8EAE-BF5A-486C-A8C5-ECC9F3942E4B}">
              <a14:imgProps xmlns:a14="http://schemas.microsoft.com/office/drawing/2010/main">
                <a14:imgLayer r:embed="rId22">
                  <a14:imgEffect>
                    <a14:backgroundRemoval t="6478" b="92713" l="8779" r="91985">
                      <a14:foregroundMark x1="38931" y1="58704" x2="38931" y2="58704"/>
                      <a14:foregroundMark x1="27481" y1="43320" x2="50763" y2="76113"/>
                      <a14:foregroundMark x1="50763" y1="76113" x2="65649" y2="60324"/>
                      <a14:foregroundMark x1="65649" y1="60324" x2="62214" y2="36842"/>
                      <a14:foregroundMark x1="62214" y1="36842" x2="51527" y2="34413"/>
                      <a14:foregroundMark x1="48855" y1="25101" x2="61069" y2="23887"/>
                      <a14:foregroundMark x1="43893" y1="38866" x2="57252" y2="59919"/>
                      <a14:foregroundMark x1="33969" y1="72470" x2="67176" y2="76113"/>
                      <a14:foregroundMark x1="67176" y1="76113" x2="68321" y2="75709"/>
                      <a14:foregroundMark x1="8779" y1="53441" x2="8779" y2="53441"/>
                      <a14:foregroundMark x1="51527" y1="8502" x2="51527" y2="8502"/>
                      <a14:foregroundMark x1="92748" y1="51012" x2="92748" y2="51012"/>
                      <a14:foregroundMark x1="48855" y1="92713" x2="48855" y2="92713"/>
                      <a14:foregroundMark x1="48855" y1="6478" x2="48855" y2="6478"/>
                      <a14:foregroundMark x1="44656" y1="82591" x2="44656" y2="82591"/>
                      <a14:foregroundMark x1="45802" y1="80972" x2="46183" y2="82591"/>
                      <a14:foregroundMark x1="54198" y1="80162" x2="54580" y2="85830"/>
                    </a14:backgroundRemoval>
                  </a14:imgEffect>
                </a14:imgLayer>
              </a14:imgProps>
            </a:ext>
          </a:extLst>
        </a:blip>
        <a:stretch>
          <a:fillRect/>
        </a:stretch>
      </xdr:blipFill>
      <xdr:spPr>
        <a:xfrm>
          <a:off x="710980" y="4789354"/>
          <a:ext cx="420049" cy="396000"/>
        </a:xfrm>
        <a:prstGeom prst="rect">
          <a:avLst/>
        </a:prstGeom>
      </xdr:spPr>
    </xdr:pic>
    <xdr:clientData/>
  </xdr:oneCellAnchor>
  <xdr:oneCellAnchor>
    <xdr:from>
      <xdr:col>1</xdr:col>
      <xdr:colOff>87524</xdr:colOff>
      <xdr:row>12</xdr:row>
      <xdr:rowOff>151306</xdr:rowOff>
    </xdr:from>
    <xdr:ext cx="424380" cy="388380"/>
    <xdr:pic>
      <xdr:nvPicPr>
        <xdr:cNvPr id="20" name="Picture 19">
          <a:extLst>
            <a:ext uri="{FF2B5EF4-FFF2-40B4-BE49-F238E27FC236}">
              <a16:creationId xmlns:a16="http://schemas.microsoft.com/office/drawing/2014/main" id="{581E6E38-3F4E-4FAD-9927-36E9BDA9CEC0}"/>
            </a:ext>
          </a:extLst>
        </xdr:cNvPr>
        <xdr:cNvPicPr>
          <a:picLocks noChangeAspect="1"/>
        </xdr:cNvPicPr>
      </xdr:nvPicPr>
      <xdr:blipFill>
        <a:blip xmlns:r="http://schemas.openxmlformats.org/officeDocument/2006/relationships" r:embed="rId23">
          <a:extLst>
            <a:ext uri="{BEBA8EAE-BF5A-486C-A8C5-ECC9F3942E4B}">
              <a14:imgProps xmlns:a14="http://schemas.microsoft.com/office/drawing/2010/main">
                <a14:imgLayer r:embed="rId24">
                  <a14:imgEffect>
                    <a14:backgroundRemoval t="2165" b="98268" l="7937" r="94048">
                      <a14:foregroundMark x1="8730" y1="54113" x2="11111" y2="49784"/>
                      <a14:foregroundMark x1="35714" y1="17749" x2="77381" y2="30303"/>
                      <a14:foregroundMark x1="77381" y1="30303" x2="82937" y2="62771"/>
                      <a14:foregroundMark x1="82937" y1="62771" x2="56746" y2="86147"/>
                      <a14:foregroundMark x1="56746" y1="86147" x2="49206" y2="86147"/>
                      <a14:foregroundMark x1="50397" y1="42424" x2="46429" y2="78355"/>
                      <a14:foregroundMark x1="48413" y1="36364" x2="36905" y2="78788"/>
                      <a14:foregroundMark x1="36905" y1="78788" x2="37698" y2="80087"/>
                      <a14:foregroundMark x1="66667" y1="44589" x2="63492" y2="88745"/>
                      <a14:foregroundMark x1="52381" y1="42857" x2="67063" y2="48918"/>
                      <a14:foregroundMark x1="52381" y1="26840" x2="30952" y2="46320"/>
                      <a14:foregroundMark x1="30952" y1="46320" x2="32540" y2="45455"/>
                      <a14:foregroundMark x1="58730" y1="29870" x2="77381" y2="49784"/>
                      <a14:foregroundMark x1="77381" y1="49784" x2="77381" y2="49784"/>
                      <a14:foregroundMark x1="52381" y1="5195" x2="52381" y2="5195"/>
                      <a14:foregroundMark x1="92063" y1="53247" x2="92063" y2="53247"/>
                      <a14:foregroundMark x1="50397" y1="94805" x2="50397" y2="94805"/>
                      <a14:foregroundMark x1="38889" y1="52381" x2="40476" y2="19481"/>
                      <a14:foregroundMark x1="40476" y1="47186" x2="28968" y2="67965"/>
                      <a14:foregroundMark x1="94444" y1="50649" x2="94444" y2="50649"/>
                      <a14:foregroundMark x1="49206" y1="2597" x2="49206" y2="2597"/>
                      <a14:foregroundMark x1="50397" y1="98268" x2="50397" y2="98268"/>
                      <a14:foregroundMark x1="53175" y1="57576" x2="55159" y2="67100"/>
                    </a14:backgroundRemoval>
                  </a14:imgEffect>
                </a14:imgLayer>
              </a14:imgProps>
            </a:ext>
          </a:extLst>
        </a:blip>
        <a:stretch>
          <a:fillRect/>
        </a:stretch>
      </xdr:blipFill>
      <xdr:spPr>
        <a:xfrm>
          <a:off x="706649" y="4208956"/>
          <a:ext cx="424380" cy="388380"/>
        </a:xfrm>
        <a:prstGeom prst="rect">
          <a:avLst/>
        </a:prstGeom>
      </xdr:spPr>
    </xdr:pic>
    <xdr:clientData/>
  </xdr:oneCellAnchor>
  <xdr:oneCellAnchor>
    <xdr:from>
      <xdr:col>1</xdr:col>
      <xdr:colOff>131959</xdr:colOff>
      <xdr:row>11</xdr:row>
      <xdr:rowOff>106154</xdr:rowOff>
    </xdr:from>
    <xdr:ext cx="379945" cy="396000"/>
    <xdr:pic>
      <xdr:nvPicPr>
        <xdr:cNvPr id="21" name="Picture 20">
          <a:extLst>
            <a:ext uri="{FF2B5EF4-FFF2-40B4-BE49-F238E27FC236}">
              <a16:creationId xmlns:a16="http://schemas.microsoft.com/office/drawing/2014/main" id="{0913EE5F-A766-4D37-B3C1-ADBDB5B21D24}"/>
            </a:ext>
          </a:extLst>
        </xdr:cNvPr>
        <xdr:cNvPicPr>
          <a:picLocks noChangeAspect="1"/>
        </xdr:cNvPicPr>
      </xdr:nvPicPr>
      <xdr:blipFill>
        <a:blip xmlns:r="http://schemas.openxmlformats.org/officeDocument/2006/relationships" r:embed="rId25">
          <a:extLst>
            <a:ext uri="{BEBA8EAE-BF5A-486C-A8C5-ECC9F3942E4B}">
              <a14:imgProps xmlns:a14="http://schemas.microsoft.com/office/drawing/2010/main">
                <a14:imgLayer r:embed="rId26">
                  <a14:imgEffect>
                    <a14:backgroundRemoval t="3704" b="97325" l="2062" r="95464">
                      <a14:foregroundMark x1="38763" y1="31481" x2="37938" y2="67284"/>
                      <a14:foregroundMark x1="37938" y1="67284" x2="52990" y2="90947"/>
                      <a14:foregroundMark x1="52990" y1="90947" x2="53608" y2="89506"/>
                      <a14:foregroundMark x1="59588" y1="27984" x2="68041" y2="43827"/>
                      <a14:foregroundMark x1="68041" y1="43827" x2="56082" y2="64609"/>
                      <a14:foregroundMark x1="56082" y1="64609" x2="46598" y2="60905"/>
                      <a14:foregroundMark x1="62062" y1="20576" x2="57938" y2="38272"/>
                      <a14:foregroundMark x1="57938" y1="38272" x2="66598" y2="57202"/>
                      <a14:foregroundMark x1="66598" y1="57202" x2="24742" y2="47325"/>
                      <a14:foregroundMark x1="24742" y1="47325" x2="25979" y2="59053"/>
                      <a14:foregroundMark x1="32990" y1="19753" x2="27423" y2="32099"/>
                      <a14:foregroundMark x1="14433" y1="27984" x2="19175" y2="63992"/>
                      <a14:foregroundMark x1="18763" y1="44239" x2="11959" y2="58436"/>
                      <a14:foregroundMark x1="11959" y1="58436" x2="11959" y2="58436"/>
                      <a14:foregroundMark x1="12577" y1="32510" x2="8660" y2="61934"/>
                      <a14:foregroundMark x1="7010" y1="46914" x2="18969" y2="34774"/>
                      <a14:foregroundMark x1="18969" y1="34774" x2="50928" y2="19136"/>
                      <a14:foregroundMark x1="50928" y1="19136" x2="55464" y2="18313"/>
                      <a14:foregroundMark x1="43299" y1="17901" x2="31546" y2="93210"/>
                      <a14:foregroundMark x1="31546" y1="93210" x2="64742" y2="77984"/>
                      <a14:foregroundMark x1="64742" y1="77984" x2="61856" y2="69753"/>
                      <a14:foregroundMark x1="75876" y1="69959" x2="77938" y2="55350"/>
                      <a14:foregroundMark x1="77938" y1="55350" x2="68866" y2="28189"/>
                      <a14:foregroundMark x1="68866" y1="28189" x2="54845" y2="17901"/>
                      <a14:foregroundMark x1="54845" y1="17901" x2="51753" y2="18519"/>
                      <a14:foregroundMark x1="57526" y1="10494" x2="86392" y2="33539"/>
                      <a14:foregroundMark x1="86392" y1="33539" x2="84948" y2="52263"/>
                      <a14:foregroundMark x1="49072" y1="29835" x2="51753" y2="40947"/>
                      <a14:foregroundMark x1="51753" y1="40947" x2="52371" y2="41152"/>
                      <a14:foregroundMark x1="52371" y1="25309" x2="48041" y2="40741"/>
                      <a14:foregroundMark x1="71134" y1="46502" x2="69691" y2="77984"/>
                      <a14:foregroundMark x1="60000" y1="81276" x2="72784" y2="83539"/>
                      <a14:foregroundMark x1="72784" y1="83539" x2="87629" y2="71811"/>
                      <a14:foregroundMark x1="87629" y1="71811" x2="86598" y2="54321"/>
                      <a14:foregroundMark x1="88247" y1="42593" x2="90722" y2="65638"/>
                      <a14:foregroundMark x1="48660" y1="7407" x2="48660" y2="7407"/>
                      <a14:foregroundMark x1="2680" y1="51029" x2="2680" y2="51029"/>
                      <a14:foregroundMark x1="48247" y1="4115" x2="48247" y2="4115"/>
                      <a14:foregroundMark x1="95670" y1="51440" x2="95670" y2="51440"/>
                      <a14:foregroundMark x1="48866" y1="97325" x2="48866" y2="97325"/>
                      <a14:foregroundMark x1="46186" y1="68519" x2="46186" y2="68519"/>
                      <a14:foregroundMark x1="53402" y1="69753" x2="53402" y2="69753"/>
                      <a14:foregroundMark x1="62062" y1="67901" x2="49072" y2="68724"/>
                      <a14:foregroundMark x1="49072" y1="68724" x2="49072" y2="68724"/>
                      <a14:foregroundMark x1="29072" y1="69136" x2="21649" y2="46708"/>
                      <a14:foregroundMark x1="21649" y1="46708" x2="21443" y2="46091"/>
                      <a14:foregroundMark x1="29485" y1="40741" x2="47423" y2="40329"/>
                      <a14:foregroundMark x1="47423" y1="40329" x2="53608" y2="41975"/>
                      <a14:foregroundMark x1="57526" y1="28189" x2="51959" y2="39300"/>
                      <a14:foregroundMark x1="75670" y1="27778" x2="89691" y2="47942"/>
                      <a14:foregroundMark x1="74227" y1="29630" x2="80412" y2="47119"/>
                      <a14:foregroundMark x1="67216" y1="63786" x2="62268" y2="63580"/>
                      <a14:foregroundMark x1="43505" y1="59877" x2="49485" y2="59877"/>
                      <a14:foregroundMark x1="42268" y1="47325" x2="43093" y2="58230"/>
                      <a14:foregroundMark x1="28866" y1="62140" x2="37938" y2="59877"/>
                      <a14:foregroundMark x1="21443" y1="59877" x2="27629" y2="74280"/>
                      <a14:foregroundMark x1="30722" y1="77572" x2="53402" y2="76543"/>
                      <a14:foregroundMark x1="43505" y1="72428" x2="45567" y2="72222"/>
                      <a14:foregroundMark x1="53814" y1="78189" x2="53814" y2="78189"/>
                      <a14:foregroundMark x1="53608" y1="78189" x2="61649" y2="76337"/>
                      <a14:foregroundMark x1="51959" y1="50823" x2="60000" y2="46296"/>
                    </a14:backgroundRemoval>
                  </a14:imgEffect>
                </a14:imgLayer>
              </a14:imgProps>
            </a:ext>
          </a:extLst>
        </a:blip>
        <a:stretch>
          <a:fillRect/>
        </a:stretch>
      </xdr:blipFill>
      <xdr:spPr>
        <a:xfrm>
          <a:off x="751084" y="3535154"/>
          <a:ext cx="379945" cy="396000"/>
        </a:xfrm>
        <a:prstGeom prst="rect">
          <a:avLst/>
        </a:prstGeom>
      </xdr:spPr>
    </xdr:pic>
    <xdr:clientData/>
  </xdr:oneCellAnchor>
  <xdr:oneCellAnchor>
    <xdr:from>
      <xdr:col>1</xdr:col>
      <xdr:colOff>76475</xdr:colOff>
      <xdr:row>14</xdr:row>
      <xdr:rowOff>342900</xdr:rowOff>
    </xdr:from>
    <xdr:ext cx="435429" cy="403620"/>
    <xdr:pic>
      <xdr:nvPicPr>
        <xdr:cNvPr id="22" name="Picture 21">
          <a:extLst>
            <a:ext uri="{FF2B5EF4-FFF2-40B4-BE49-F238E27FC236}">
              <a16:creationId xmlns:a16="http://schemas.microsoft.com/office/drawing/2014/main" id="{9484DF6A-F8F9-484F-8E57-346EDD25CD8E}"/>
            </a:ext>
          </a:extLst>
        </xdr:cNvPr>
        <xdr:cNvPicPr>
          <a:picLocks noChangeAspect="1"/>
        </xdr:cNvPicPr>
      </xdr:nvPicPr>
      <xdr:blipFill>
        <a:blip xmlns:r="http://schemas.openxmlformats.org/officeDocument/2006/relationships" r:embed="rId27">
          <a:extLst>
            <a:ext uri="{BEBA8EAE-BF5A-486C-A8C5-ECC9F3942E4B}">
              <a14:imgProps xmlns:a14="http://schemas.microsoft.com/office/drawing/2010/main">
                <a14:imgLayer r:embed="rId28">
                  <a14:imgEffect>
                    <a14:backgroundRemoval t="4762" b="97835" l="7087" r="92126">
                      <a14:foregroundMark x1="7874" y1="50649" x2="7087" y2="52381"/>
                      <a14:foregroundMark x1="50000" y1="7792" x2="50000" y2="7792"/>
                      <a14:foregroundMark x1="92126" y1="53247" x2="92126" y2="53247"/>
                      <a14:foregroundMark x1="49606" y1="92208" x2="49606" y2="66667"/>
                      <a14:foregroundMark x1="70079" y1="25108" x2="48425" y2="42424"/>
                      <a14:foregroundMark x1="48425" y1="42424" x2="50394" y2="70130"/>
                      <a14:foregroundMark x1="50394" y1="70130" x2="41339" y2="77056"/>
                      <a14:foregroundMark x1="61024" y1="70563" x2="29134" y2="49351"/>
                      <a14:foregroundMark x1="38583" y1="43723" x2="31496" y2="73160"/>
                      <a14:foregroundMark x1="31102" y1="32468" x2="24409" y2="75325"/>
                      <a14:foregroundMark x1="33858" y1="40260" x2="46063" y2="60606"/>
                      <a14:foregroundMark x1="46063" y1="60606" x2="46457" y2="60606"/>
                      <a14:foregroundMark x1="44488" y1="45455" x2="38189" y2="80087"/>
                      <a14:foregroundMark x1="38189" y1="80087" x2="39370" y2="68831"/>
                      <a14:foregroundMark x1="62598" y1="82251" x2="59055" y2="68398"/>
                      <a14:foregroundMark x1="67717" y1="57576" x2="66535" y2="47619"/>
                      <a14:foregroundMark x1="54724" y1="18182" x2="66142" y2="49351"/>
                      <a14:foregroundMark x1="61811" y1="35931" x2="42913" y2="49351"/>
                      <a14:foregroundMark x1="58661" y1="39827" x2="58661" y2="61905"/>
                      <a14:foregroundMark x1="62598" y1="52381" x2="68110" y2="69697"/>
                      <a14:foregroundMark x1="66142" y1="60606" x2="75197" y2="58874"/>
                      <a14:foregroundMark x1="71654" y1="53247" x2="70472" y2="53247"/>
                      <a14:foregroundMark x1="49213" y1="4762" x2="49213" y2="4762"/>
                      <a14:foregroundMark x1="50787" y1="97835" x2="50787" y2="97835"/>
                    </a14:backgroundRemoval>
                  </a14:imgEffect>
                </a14:imgLayer>
              </a14:imgProps>
            </a:ext>
          </a:extLst>
        </a:blip>
        <a:stretch>
          <a:fillRect/>
        </a:stretch>
      </xdr:blipFill>
      <xdr:spPr>
        <a:xfrm>
          <a:off x="695600" y="5657850"/>
          <a:ext cx="435429" cy="403620"/>
        </a:xfrm>
        <a:prstGeom prst="rect">
          <a:avLst/>
        </a:prstGeom>
      </xdr:spPr>
    </xdr:pic>
    <xdr:clientData/>
  </xdr:oneCellAnchor>
  <xdr:oneCellAnchor>
    <xdr:from>
      <xdr:col>1</xdr:col>
      <xdr:colOff>120743</xdr:colOff>
      <xdr:row>15</xdr:row>
      <xdr:rowOff>123452</xdr:rowOff>
    </xdr:from>
    <xdr:ext cx="391161" cy="390285"/>
    <xdr:pic>
      <xdr:nvPicPr>
        <xdr:cNvPr id="23" name="Picture 22">
          <a:extLst>
            <a:ext uri="{FF2B5EF4-FFF2-40B4-BE49-F238E27FC236}">
              <a16:creationId xmlns:a16="http://schemas.microsoft.com/office/drawing/2014/main" id="{50FCE75D-858E-4A19-8665-45AAE65147EC}"/>
            </a:ext>
          </a:extLst>
        </xdr:cNvPr>
        <xdr:cNvPicPr>
          <a:picLocks noChangeAspect="1"/>
        </xdr:cNvPicPr>
      </xdr:nvPicPr>
      <xdr:blipFill>
        <a:blip xmlns:r="http://schemas.openxmlformats.org/officeDocument/2006/relationships" r:embed="rId29">
          <a:extLst>
            <a:ext uri="{BEBA8EAE-BF5A-486C-A8C5-ECC9F3942E4B}">
              <a14:imgProps xmlns:a14="http://schemas.microsoft.com/office/drawing/2010/main">
                <a14:imgLayer r:embed="rId30">
                  <a14:imgEffect>
                    <a14:backgroundRemoval t="3259" b="93890" l="6186" r="96907">
                      <a14:foregroundMark x1="6186" y1="52749" x2="11340" y2="69246"/>
                      <a14:foregroundMark x1="11340" y1="69246" x2="20412" y2="80041"/>
                      <a14:foregroundMark x1="20412" y1="80041" x2="25773" y2="78819"/>
                      <a14:foregroundMark x1="29072" y1="22403" x2="40206" y2="22200"/>
                      <a14:foregroundMark x1="27423" y1="57026" x2="27835" y2="40733"/>
                      <a14:foregroundMark x1="27835" y1="40733" x2="39175" y2="32790"/>
                      <a14:foregroundMark x1="39175" y1="32790" x2="44330" y2="55601"/>
                      <a14:foregroundMark x1="44330" y1="55601" x2="61649" y2="60081"/>
                      <a14:foregroundMark x1="61649" y1="60081" x2="73402" y2="35438"/>
                      <a14:foregroundMark x1="73402" y1="35438" x2="86598" y2="34012"/>
                      <a14:foregroundMark x1="86598" y1="34012" x2="89897" y2="45418"/>
                      <a14:foregroundMark x1="89897" y1="45418" x2="87010" y2="62118"/>
                      <a14:foregroundMark x1="87010" y1="62118" x2="62680" y2="74949"/>
                      <a14:foregroundMark x1="62680" y1="74949" x2="54021" y2="84318"/>
                      <a14:foregroundMark x1="54021" y1="84318" x2="61856" y2="91039"/>
                      <a14:foregroundMark x1="61856" y1="91039" x2="64948" y2="88798"/>
                      <a14:foregroundMark x1="13196" y1="41141" x2="18351" y2="26884"/>
                      <a14:foregroundMark x1="18351" y1="26884" x2="33814" y2="12220"/>
                      <a14:foregroundMark x1="33814" y1="12220" x2="47216" y2="10387"/>
                      <a14:foregroundMark x1="47216" y1="10387" x2="67835" y2="12424"/>
                      <a14:foregroundMark x1="67835" y1="12424" x2="82680" y2="24847"/>
                      <a14:foregroundMark x1="82680" y1="24847" x2="83505" y2="26680"/>
                      <a14:foregroundMark x1="48866" y1="6925" x2="60412" y2="8961"/>
                      <a14:foregroundMark x1="49278" y1="3462" x2="49278" y2="3462"/>
                      <a14:foregroundMark x1="94845" y1="39104" x2="94845" y2="39104"/>
                      <a14:foregroundMark x1="97113" y1="49491" x2="97113" y2="49491"/>
                      <a14:foregroundMark x1="43093" y1="92872" x2="56495" y2="93890"/>
                      <a14:foregroundMark x1="45979" y1="82892" x2="58557" y2="79837"/>
                      <a14:foregroundMark x1="58557" y1="79837" x2="43505" y2="81874"/>
                      <a14:foregroundMark x1="43505" y1="81874" x2="52165" y2="87169"/>
                      <a14:foregroundMark x1="49485" y1="75560" x2="46598" y2="78615"/>
                    </a14:backgroundRemoval>
                  </a14:imgEffect>
                </a14:imgLayer>
              </a14:imgProps>
            </a:ext>
          </a:extLst>
        </a:blip>
        <a:stretch>
          <a:fillRect/>
        </a:stretch>
      </xdr:blipFill>
      <xdr:spPr>
        <a:xfrm>
          <a:off x="739868" y="6505202"/>
          <a:ext cx="391161" cy="390285"/>
        </a:xfrm>
        <a:prstGeom prst="rect">
          <a:avLst/>
        </a:prstGeom>
      </xdr:spPr>
    </xdr:pic>
    <xdr:clientData/>
  </xdr:oneCellAnchor>
  <xdr:oneCellAnchor>
    <xdr:from>
      <xdr:col>1</xdr:col>
      <xdr:colOff>106400</xdr:colOff>
      <xdr:row>16</xdr:row>
      <xdr:rowOff>102798</xdr:rowOff>
    </xdr:from>
    <xdr:ext cx="405504" cy="396000"/>
    <xdr:pic>
      <xdr:nvPicPr>
        <xdr:cNvPr id="24" name="Picture 23">
          <a:extLst>
            <a:ext uri="{FF2B5EF4-FFF2-40B4-BE49-F238E27FC236}">
              <a16:creationId xmlns:a16="http://schemas.microsoft.com/office/drawing/2014/main" id="{46790FCB-0D27-4348-95E3-05B77ABFE9FB}"/>
            </a:ext>
          </a:extLst>
        </xdr:cNvPr>
        <xdr:cNvPicPr>
          <a:picLocks noChangeAspect="1"/>
        </xdr:cNvPicPr>
      </xdr:nvPicPr>
      <xdr:blipFill>
        <a:blip xmlns:r="http://schemas.openxmlformats.org/officeDocument/2006/relationships" r:embed="rId31">
          <a:extLst>
            <a:ext uri="{BEBA8EAE-BF5A-486C-A8C5-ECC9F3942E4B}">
              <a14:imgProps xmlns:a14="http://schemas.microsoft.com/office/drawing/2010/main">
                <a14:imgLayer r:embed="rId32">
                  <a14:imgEffect>
                    <a14:backgroundRemoval t="7000" b="94000" l="5859" r="92969">
                      <a14:foregroundMark x1="8789" y1="47000" x2="9570" y2="51000"/>
                      <a14:foregroundMark x1="53516" y1="28000" x2="53711" y2="54600"/>
                      <a14:foregroundMark x1="53711" y1="54600" x2="53711" y2="54600"/>
                      <a14:foregroundMark x1="43945" y1="9800" x2="55664" y2="7000"/>
                      <a14:foregroundMark x1="55664" y1="7000" x2="55664" y2="7000"/>
                      <a14:foregroundMark x1="91211" y1="48400" x2="93164" y2="53000"/>
                      <a14:foregroundMark x1="52539" y1="94000" x2="52539" y2="94000"/>
                      <a14:foregroundMark x1="28906" y1="74800" x2="51758" y2="68800"/>
                      <a14:foregroundMark x1="51758" y1="68800" x2="35352" y2="60800"/>
                      <a14:foregroundMark x1="35352" y1="60800" x2="69141" y2="77000"/>
                      <a14:foregroundMark x1="69141" y1="77000" x2="69727" y2="72000"/>
                      <a14:foregroundMark x1="49219" y1="62000" x2="60352" y2="66600"/>
                      <a14:foregroundMark x1="60352" y1="66600" x2="71680" y2="64400"/>
                      <a14:foregroundMark x1="71680" y1="64400" x2="73047" y2="66600"/>
                      <a14:foregroundMark x1="22852" y1="62800" x2="35547" y2="62600"/>
                      <a14:foregroundMark x1="35547" y1="62600" x2="47461" y2="64200"/>
                      <a14:foregroundMark x1="26563" y1="66200" x2="44141" y2="62600"/>
                      <a14:foregroundMark x1="44141" y1="62600" x2="63477" y2="68600"/>
                      <a14:foregroundMark x1="63477" y1="68600" x2="29297" y2="74200"/>
                      <a14:foregroundMark x1="29297" y1="74200" x2="69141" y2="70200"/>
                      <a14:foregroundMark x1="69141" y1="70200" x2="69336" y2="69800"/>
                      <a14:foregroundMark x1="42383" y1="60200" x2="45313" y2="64800"/>
                      <a14:foregroundMark x1="29492" y1="62000" x2="32813" y2="72600"/>
                      <a14:foregroundMark x1="31055" y1="75200" x2="34961" y2="87000"/>
                      <a14:foregroundMark x1="34961" y1="87000" x2="34961" y2="86400"/>
                      <a14:foregroundMark x1="33789" y1="62600" x2="37891" y2="80400"/>
                      <a14:foregroundMark x1="21289" y1="68000" x2="33203" y2="81600"/>
                      <a14:foregroundMark x1="33203" y1="81600" x2="21680" y2="74600"/>
                      <a14:foregroundMark x1="21680" y1="74600" x2="22656" y2="74400"/>
                      <a14:foregroundMark x1="53320" y1="69200" x2="58789" y2="80800"/>
                      <a14:foregroundMark x1="58789" y1="80800" x2="58789" y2="80200"/>
                      <a14:foregroundMark x1="63867" y1="58000" x2="70313" y2="78000"/>
                      <a14:foregroundMark x1="71875" y1="57800" x2="74023" y2="80800"/>
                      <a14:foregroundMark x1="73828" y1="62400" x2="75977" y2="81400"/>
                      <a14:foregroundMark x1="69727" y1="59200" x2="68164" y2="66000"/>
                      <a14:foregroundMark x1="54688" y1="73000" x2="50195" y2="83000"/>
                      <a14:foregroundMark x1="6250" y1="58600" x2="5859" y2="53800"/>
                      <a14:foregroundMark x1="57617" y1="30200" x2="46484" y2="44800"/>
                      <a14:foregroundMark x1="46484" y1="44800" x2="48633" y2="27200"/>
                      <a14:foregroundMark x1="40234" y1="30400" x2="55273" y2="57600"/>
                      <a14:foregroundMark x1="38672" y1="34000" x2="53320" y2="56600"/>
                      <a14:foregroundMark x1="60156" y1="33400" x2="57813" y2="58400"/>
                      <a14:foregroundMark x1="36719" y1="38800" x2="48633" y2="61400"/>
                    </a14:backgroundRemoval>
                  </a14:imgEffect>
                </a14:imgLayer>
              </a14:imgProps>
            </a:ext>
          </a:extLst>
        </a:blip>
        <a:stretch>
          <a:fillRect/>
        </a:stretch>
      </xdr:blipFill>
      <xdr:spPr>
        <a:xfrm>
          <a:off x="725525" y="7113198"/>
          <a:ext cx="405504" cy="396000"/>
        </a:xfrm>
        <a:prstGeom prst="rect">
          <a:avLst/>
        </a:prstGeom>
      </xdr:spPr>
    </xdr:pic>
    <xdr:clientData/>
  </xdr:oneCellAnchor>
  <xdr:oneCellAnchor>
    <xdr:from>
      <xdr:col>1</xdr:col>
      <xdr:colOff>105302</xdr:colOff>
      <xdr:row>17</xdr:row>
      <xdr:rowOff>104641</xdr:rowOff>
    </xdr:from>
    <xdr:ext cx="406602" cy="411240"/>
    <xdr:pic>
      <xdr:nvPicPr>
        <xdr:cNvPr id="25" name="Picture 24">
          <a:extLst>
            <a:ext uri="{FF2B5EF4-FFF2-40B4-BE49-F238E27FC236}">
              <a16:creationId xmlns:a16="http://schemas.microsoft.com/office/drawing/2014/main" id="{94582E51-86C6-407C-9493-AD2DC4671CA7}"/>
            </a:ext>
          </a:extLst>
        </xdr:cNvPr>
        <xdr:cNvPicPr>
          <a:picLocks noChangeAspect="1"/>
        </xdr:cNvPicPr>
      </xdr:nvPicPr>
      <xdr:blipFill>
        <a:blip xmlns:r="http://schemas.openxmlformats.org/officeDocument/2006/relationships" r:embed="rId33">
          <a:extLst>
            <a:ext uri="{BEBA8EAE-BF5A-486C-A8C5-ECC9F3942E4B}">
              <a14:imgProps xmlns:a14="http://schemas.microsoft.com/office/drawing/2010/main">
                <a14:imgLayer r:embed="rId34">
                  <a14:imgEffect>
                    <a14:backgroundRemoval t="1883" b="94561" l="3145" r="97065">
                      <a14:foregroundMark x1="45283" y1="29079" x2="34591" y2="39121"/>
                      <a14:foregroundMark x1="34591" y1="39121" x2="60168" y2="61506"/>
                      <a14:foregroundMark x1="60168" y1="61506" x2="38155" y2="25105"/>
                      <a14:foregroundMark x1="38155" y1="25105" x2="31237" y2="63598"/>
                      <a14:foregroundMark x1="31237" y1="63598" x2="55136" y2="52301"/>
                      <a14:foregroundMark x1="55136" y1="52301" x2="31237" y2="51464"/>
                      <a14:foregroundMark x1="31237" y1="51464" x2="58491" y2="75732"/>
                      <a14:foregroundMark x1="58491" y1="75732" x2="44444" y2="51255"/>
                      <a14:foregroundMark x1="44444" y1="51255" x2="36059" y2="75941"/>
                      <a14:foregroundMark x1="36059" y1="75941" x2="34801" y2="59623"/>
                      <a14:foregroundMark x1="34801" y1="59623" x2="69602" y2="69456"/>
                      <a14:foregroundMark x1="69602" y1="69456" x2="79665" y2="57950"/>
                      <a14:foregroundMark x1="79665" y1="57950" x2="79245" y2="35356"/>
                      <a14:foregroundMark x1="79245" y1="35356" x2="74633" y2="22594"/>
                      <a14:foregroundMark x1="74633" y1="22594" x2="58910" y2="12971"/>
                      <a14:foregroundMark x1="58910" y1="12971" x2="38994" y2="11925"/>
                      <a14:foregroundMark x1="38994" y1="11925" x2="12579" y2="35356"/>
                      <a14:foregroundMark x1="12579" y1="35356" x2="9015" y2="48117"/>
                      <a14:foregroundMark x1="9015" y1="48117" x2="9434" y2="62134"/>
                      <a14:foregroundMark x1="9434" y1="62134" x2="14465" y2="72803"/>
                      <a14:foregroundMark x1="14465" y1="72803" x2="35849" y2="85774"/>
                      <a14:foregroundMark x1="35849" y1="85774" x2="53459" y2="87448"/>
                      <a14:foregroundMark x1="53459" y1="87448" x2="77778" y2="78243"/>
                      <a14:foregroundMark x1="77778" y1="78243" x2="86583" y2="58159"/>
                      <a14:foregroundMark x1="86583" y1="58159" x2="84277" y2="38703"/>
                      <a14:foregroundMark x1="84277" y1="38703" x2="78197" y2="26151"/>
                      <a14:foregroundMark x1="78197" y1="26151" x2="77987" y2="25941"/>
                      <a14:foregroundMark x1="35430" y1="10042" x2="23690" y2="23640"/>
                      <a14:foregroundMark x1="23690" y1="23640" x2="18029" y2="36611"/>
                      <a14:foregroundMark x1="37736" y1="5649" x2="11321" y2="31381"/>
                      <a14:foregroundMark x1="11321" y1="31381" x2="11321" y2="33473"/>
                      <a14:foregroundMark x1="45493" y1="7322" x2="57233" y2="8996"/>
                      <a14:foregroundMark x1="57233" y1="8996" x2="76730" y2="17992"/>
                      <a14:foregroundMark x1="76730" y1="17992" x2="86792" y2="33264"/>
                      <a14:foregroundMark x1="86792" y1="33264" x2="93082" y2="56695"/>
                      <a14:foregroundMark x1="93082" y1="56695" x2="92453" y2="66527"/>
                      <a14:foregroundMark x1="55346" y1="23431" x2="67505" y2="49372"/>
                      <a14:foregroundMark x1="37736" y1="23222" x2="28721" y2="58996"/>
                      <a14:foregroundMark x1="32704" y1="26569" x2="19706" y2="65063"/>
                      <a14:foregroundMark x1="25996" y1="27824" x2="19916" y2="56067"/>
                      <a14:foregroundMark x1="52830" y1="24268" x2="63941" y2="57950"/>
                      <a14:foregroundMark x1="61006" y1="23640" x2="76730" y2="52301"/>
                      <a14:foregroundMark x1="58910" y1="22176" x2="47170" y2="43724"/>
                      <a14:foregroundMark x1="50105" y1="19038" x2="71698" y2="27406"/>
                      <a14:foregroundMark x1="71698" y1="27406" x2="72327" y2="28243"/>
                      <a14:foregroundMark x1="60377" y1="19665" x2="47170" y2="27406"/>
                      <a14:foregroundMark x1="74423" y1="51046" x2="72327" y2="69456"/>
                      <a14:foregroundMark x1="70860" y1="55649" x2="66038" y2="74686"/>
                      <a14:foregroundMark x1="73585" y1="47699" x2="53249" y2="81381"/>
                      <a14:foregroundMark x1="43396" y1="66946" x2="44444" y2="69038"/>
                      <a14:foregroundMark x1="15933" y1="60879" x2="36688" y2="77824"/>
                      <a14:foregroundMark x1="46751" y1="70293" x2="48218" y2="72385"/>
                      <a14:foregroundMark x1="49895" y1="2301" x2="49895" y2="2301"/>
                      <a14:foregroundMark x1="3145" y1="49582" x2="3145" y2="49582"/>
                      <a14:foregroundMark x1="45493" y1="94561" x2="45493" y2="94561"/>
                      <a14:foregroundMark x1="97065" y1="48954" x2="97065" y2="48954"/>
                    </a14:backgroundRemoval>
                  </a14:imgEffect>
                </a14:imgLayer>
              </a14:imgProps>
            </a:ext>
          </a:extLst>
        </a:blip>
        <a:stretch>
          <a:fillRect/>
        </a:stretch>
      </xdr:blipFill>
      <xdr:spPr>
        <a:xfrm>
          <a:off x="724427" y="7743691"/>
          <a:ext cx="406602" cy="411240"/>
        </a:xfrm>
        <a:prstGeom prst="rect">
          <a:avLst/>
        </a:prstGeom>
      </xdr:spPr>
    </xdr:pic>
    <xdr:clientData/>
  </xdr:oneCellAnchor>
  <xdr:twoCellAnchor editAs="oneCell">
    <xdr:from>
      <xdr:col>0</xdr:col>
      <xdr:colOff>530087</xdr:colOff>
      <xdr:row>0</xdr:row>
      <xdr:rowOff>66092</xdr:rowOff>
    </xdr:from>
    <xdr:to>
      <xdr:col>3</xdr:col>
      <xdr:colOff>201274</xdr:colOff>
      <xdr:row>3</xdr:row>
      <xdr:rowOff>202353</xdr:rowOff>
    </xdr:to>
    <xdr:pic>
      <xdr:nvPicPr>
        <xdr:cNvPr id="26" name="Picture 25">
          <a:extLst>
            <a:ext uri="{FF2B5EF4-FFF2-40B4-BE49-F238E27FC236}">
              <a16:creationId xmlns:a16="http://schemas.microsoft.com/office/drawing/2014/main" id="{CBD0AA9C-5672-4211-84A6-CB7A7A5DC3C9}"/>
            </a:ext>
          </a:extLst>
        </xdr:cNvPr>
        <xdr:cNvPicPr>
          <a:picLocks noChangeAspect="1"/>
        </xdr:cNvPicPr>
      </xdr:nvPicPr>
      <xdr:blipFill>
        <a:blip xmlns:r="http://schemas.openxmlformats.org/officeDocument/2006/relationships" r:embed="rId35"/>
        <a:stretch>
          <a:fillRect/>
        </a:stretch>
      </xdr:blipFill>
      <xdr:spPr>
        <a:xfrm>
          <a:off x="530087" y="66092"/>
          <a:ext cx="2731887" cy="876036"/>
        </a:xfrm>
        <a:prstGeom prst="rect">
          <a:avLst/>
        </a:prstGeom>
      </xdr:spPr>
    </xdr:pic>
    <xdr:clientData/>
  </xdr:twoCellAnchor>
  <xdr:twoCellAnchor editAs="oneCell">
    <xdr:from>
      <xdr:col>12</xdr:col>
      <xdr:colOff>69312</xdr:colOff>
      <xdr:row>0</xdr:row>
      <xdr:rowOff>133719</xdr:rowOff>
    </xdr:from>
    <xdr:to>
      <xdr:col>13</xdr:col>
      <xdr:colOff>73025</xdr:colOff>
      <xdr:row>4</xdr:row>
      <xdr:rowOff>104692</xdr:rowOff>
    </xdr:to>
    <xdr:pic>
      <xdr:nvPicPr>
        <xdr:cNvPr id="27" name="Picture 2">
          <a:extLst>
            <a:ext uri="{FF2B5EF4-FFF2-40B4-BE49-F238E27FC236}">
              <a16:creationId xmlns:a16="http://schemas.microsoft.com/office/drawing/2014/main" id="{1D15C812-6836-4A66-9524-4F75DC423A78}"/>
            </a:ext>
          </a:extLst>
        </xdr:cNvPr>
        <xdr:cNvPicPr>
          <a:picLocks noChangeAspect="1"/>
        </xdr:cNvPicPr>
      </xdr:nvPicPr>
      <xdr:blipFill>
        <a:blip xmlns:r="http://schemas.openxmlformats.org/officeDocument/2006/relationships" r:embed="rId36"/>
        <a:stretch>
          <a:fillRect/>
        </a:stretch>
      </xdr:blipFill>
      <xdr:spPr>
        <a:xfrm>
          <a:off x="15957012" y="133719"/>
          <a:ext cx="1261013" cy="10028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103952</xdr:colOff>
      <xdr:row>10</xdr:row>
      <xdr:rowOff>142875</xdr:rowOff>
    </xdr:from>
    <xdr:ext cx="411762" cy="384570"/>
    <xdr:pic>
      <xdr:nvPicPr>
        <xdr:cNvPr id="2" name="Picture 1">
          <a:extLst>
            <a:ext uri="{FF2B5EF4-FFF2-40B4-BE49-F238E27FC236}">
              <a16:creationId xmlns:a16="http://schemas.microsoft.com/office/drawing/2014/main" id="{FD72E170-57B8-48A2-B027-FC68D86F62F8}"/>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4225" b="93360" l="7422" r="92969">
                      <a14:foregroundMark x1="7422" y1="48491" x2="7422" y2="48491"/>
                      <a14:foregroundMark x1="45313" y1="7445" x2="45313" y2="7445"/>
                      <a14:foregroundMark x1="92969" y1="55332" x2="92969" y2="55332"/>
                      <a14:foregroundMark x1="43750" y1="93561" x2="43750" y2="93561"/>
                      <a14:foregroundMark x1="50586" y1="4225" x2="50586" y2="4225"/>
                      <a14:foregroundMark x1="46094" y1="4427" x2="46094" y2="4427"/>
                      <a14:foregroundMark x1="55664" y1="4427" x2="55664" y2="4427"/>
                      <a14:foregroundMark x1="55664" y1="4427" x2="55469" y2="4024"/>
                      <a14:foregroundMark x1="45703" y1="4225" x2="43945" y2="4427"/>
                      <a14:foregroundMark x1="51953" y1="24346" x2="46289" y2="64185"/>
                      <a14:foregroundMark x1="35742" y1="19920" x2="46875" y2="23944"/>
                      <a14:foregroundMark x1="46875" y1="23944" x2="57031" y2="42052"/>
                      <a14:foregroundMark x1="57031" y1="42052" x2="58008" y2="49698"/>
                      <a14:foregroundMark x1="53711" y1="20724" x2="58789" y2="32596"/>
                      <a14:foregroundMark x1="40820" y1="18310" x2="40039" y2="45070"/>
                      <a14:foregroundMark x1="38281" y1="27968" x2="35156" y2="57746"/>
                      <a14:foregroundMark x1="31250" y1="44869" x2="56836" y2="54930"/>
                      <a14:foregroundMark x1="66211" y1="24145" x2="63672" y2="64386"/>
                      <a14:foregroundMark x1="40039" y1="24748" x2="27148" y2="39839"/>
                      <a14:foregroundMark x1="32617" y1="74447" x2="67383" y2="69819"/>
                      <a14:foregroundMark x1="40430" y1="65996" x2="29297" y2="77465"/>
                      <a14:foregroundMark x1="48438" y1="69416" x2="48438" y2="69416"/>
                      <a14:foregroundMark x1="49023" y1="70423" x2="49023" y2="70423"/>
                      <a14:foregroundMark x1="56445" y1="76258" x2="56445" y2="76258"/>
                      <a14:foregroundMark x1="71680" y1="68813" x2="60156" y2="81489"/>
                      <a14:foregroundMark x1="39453" y1="75050" x2="60547" y2="74245"/>
                      <a14:foregroundMark x1="60547" y1="74245" x2="71484" y2="74447"/>
                      <a14:foregroundMark x1="49414" y1="56740" x2="28320" y2="60362"/>
                    </a14:backgroundRemoval>
                  </a14:imgEffect>
                </a14:imgLayer>
              </a14:imgProps>
            </a:ext>
          </a:extLst>
        </a:blip>
        <a:stretch>
          <a:fillRect/>
        </a:stretch>
      </xdr:blipFill>
      <xdr:spPr>
        <a:xfrm>
          <a:off x="723077" y="2943225"/>
          <a:ext cx="411762" cy="384570"/>
        </a:xfrm>
        <a:prstGeom prst="rect">
          <a:avLst/>
        </a:prstGeom>
      </xdr:spPr>
    </xdr:pic>
    <xdr:clientData/>
  </xdr:oneCellAnchor>
  <xdr:oneCellAnchor>
    <xdr:from>
      <xdr:col>1</xdr:col>
      <xdr:colOff>95665</xdr:colOff>
      <xdr:row>13</xdr:row>
      <xdr:rowOff>106229</xdr:rowOff>
    </xdr:from>
    <xdr:ext cx="420049" cy="399810"/>
    <xdr:pic>
      <xdr:nvPicPr>
        <xdr:cNvPr id="3" name="Picture 2">
          <a:extLst>
            <a:ext uri="{FF2B5EF4-FFF2-40B4-BE49-F238E27FC236}">
              <a16:creationId xmlns:a16="http://schemas.microsoft.com/office/drawing/2014/main" id="{E72DE32F-0A2F-47A4-A5C1-EA26AA522702}"/>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6478" b="92713" l="8779" r="91985">
                      <a14:foregroundMark x1="38931" y1="58704" x2="38931" y2="58704"/>
                      <a14:foregroundMark x1="27481" y1="43320" x2="50763" y2="76113"/>
                      <a14:foregroundMark x1="50763" y1="76113" x2="65649" y2="60324"/>
                      <a14:foregroundMark x1="65649" y1="60324" x2="62214" y2="36842"/>
                      <a14:foregroundMark x1="62214" y1="36842" x2="51527" y2="34413"/>
                      <a14:foregroundMark x1="48855" y1="25101" x2="61069" y2="23887"/>
                      <a14:foregroundMark x1="43893" y1="38866" x2="57252" y2="59919"/>
                      <a14:foregroundMark x1="33969" y1="72470" x2="67176" y2="76113"/>
                      <a14:foregroundMark x1="67176" y1="76113" x2="68321" y2="75709"/>
                      <a14:foregroundMark x1="8779" y1="53441" x2="8779" y2="53441"/>
                      <a14:foregroundMark x1="51527" y1="8502" x2="51527" y2="8502"/>
                      <a14:foregroundMark x1="92748" y1="51012" x2="92748" y2="51012"/>
                      <a14:foregroundMark x1="48855" y1="92713" x2="48855" y2="92713"/>
                      <a14:foregroundMark x1="48855" y1="6478" x2="48855" y2="6478"/>
                      <a14:foregroundMark x1="44656" y1="82591" x2="44656" y2="82591"/>
                      <a14:foregroundMark x1="45802" y1="80972" x2="46183" y2="82591"/>
                      <a14:foregroundMark x1="54198" y1="80162" x2="54580" y2="85830"/>
                    </a14:backgroundRemoval>
                  </a14:imgEffect>
                </a14:imgLayer>
              </a14:imgProps>
            </a:ext>
          </a:extLst>
        </a:blip>
        <a:stretch>
          <a:fillRect/>
        </a:stretch>
      </xdr:blipFill>
      <xdr:spPr>
        <a:xfrm>
          <a:off x="714790" y="4792529"/>
          <a:ext cx="420049" cy="399810"/>
        </a:xfrm>
        <a:prstGeom prst="rect">
          <a:avLst/>
        </a:prstGeom>
      </xdr:spPr>
    </xdr:pic>
    <xdr:clientData/>
  </xdr:oneCellAnchor>
  <xdr:oneCellAnchor>
    <xdr:from>
      <xdr:col>1</xdr:col>
      <xdr:colOff>87524</xdr:colOff>
      <xdr:row>12</xdr:row>
      <xdr:rowOff>125906</xdr:rowOff>
    </xdr:from>
    <xdr:ext cx="428190" cy="392190"/>
    <xdr:pic>
      <xdr:nvPicPr>
        <xdr:cNvPr id="4" name="Picture 3">
          <a:extLst>
            <a:ext uri="{FF2B5EF4-FFF2-40B4-BE49-F238E27FC236}">
              <a16:creationId xmlns:a16="http://schemas.microsoft.com/office/drawing/2014/main" id="{4D0FF578-40CE-45CF-AC16-C180BA45DF61}"/>
            </a:ext>
          </a:extLst>
        </xdr:cNvPr>
        <xdr:cNvPicPr>
          <a:picLocks noChangeAspect="1"/>
        </xdr:cNvPicPr>
      </xdr:nvPicPr>
      <xdr:blipFill>
        <a:blip xmlns:r="http://schemas.openxmlformats.org/officeDocument/2006/relationships" r:embed="rId5">
          <a:extLst>
            <a:ext uri="{BEBA8EAE-BF5A-486C-A8C5-ECC9F3942E4B}">
              <a14:imgProps xmlns:a14="http://schemas.microsoft.com/office/drawing/2010/main">
                <a14:imgLayer r:embed="rId6">
                  <a14:imgEffect>
                    <a14:backgroundRemoval t="2165" b="98268" l="7937" r="94048">
                      <a14:foregroundMark x1="8730" y1="54113" x2="11111" y2="49784"/>
                      <a14:foregroundMark x1="35714" y1="17749" x2="77381" y2="30303"/>
                      <a14:foregroundMark x1="77381" y1="30303" x2="82937" y2="62771"/>
                      <a14:foregroundMark x1="82937" y1="62771" x2="56746" y2="86147"/>
                      <a14:foregroundMark x1="56746" y1="86147" x2="49206" y2="86147"/>
                      <a14:foregroundMark x1="50397" y1="42424" x2="46429" y2="78355"/>
                      <a14:foregroundMark x1="48413" y1="36364" x2="36905" y2="78788"/>
                      <a14:foregroundMark x1="36905" y1="78788" x2="37698" y2="80087"/>
                      <a14:foregroundMark x1="66667" y1="44589" x2="63492" y2="88745"/>
                      <a14:foregroundMark x1="52381" y1="42857" x2="67063" y2="48918"/>
                      <a14:foregroundMark x1="52381" y1="26840" x2="30952" y2="46320"/>
                      <a14:foregroundMark x1="30952" y1="46320" x2="32540" y2="45455"/>
                      <a14:foregroundMark x1="58730" y1="29870" x2="77381" y2="49784"/>
                      <a14:foregroundMark x1="77381" y1="49784" x2="77381" y2="49784"/>
                      <a14:foregroundMark x1="52381" y1="5195" x2="52381" y2="5195"/>
                      <a14:foregroundMark x1="92063" y1="53247" x2="92063" y2="53247"/>
                      <a14:foregroundMark x1="50397" y1="94805" x2="50397" y2="94805"/>
                      <a14:foregroundMark x1="38889" y1="52381" x2="40476" y2="19481"/>
                      <a14:foregroundMark x1="40476" y1="47186" x2="28968" y2="67965"/>
                      <a14:foregroundMark x1="94444" y1="50649" x2="94444" y2="50649"/>
                      <a14:foregroundMark x1="49206" y1="2597" x2="49206" y2="2597"/>
                      <a14:foregroundMark x1="50397" y1="98268" x2="50397" y2="98268"/>
                      <a14:foregroundMark x1="53175" y1="57576" x2="55159" y2="67100"/>
                    </a14:backgroundRemoval>
                  </a14:imgEffect>
                </a14:imgLayer>
              </a14:imgProps>
            </a:ext>
          </a:extLst>
        </a:blip>
        <a:stretch>
          <a:fillRect/>
        </a:stretch>
      </xdr:blipFill>
      <xdr:spPr>
        <a:xfrm>
          <a:off x="706649" y="4183556"/>
          <a:ext cx="428190" cy="392190"/>
        </a:xfrm>
        <a:prstGeom prst="rect">
          <a:avLst/>
        </a:prstGeom>
      </xdr:spPr>
    </xdr:pic>
    <xdr:clientData/>
  </xdr:oneCellAnchor>
  <xdr:oneCellAnchor>
    <xdr:from>
      <xdr:col>1</xdr:col>
      <xdr:colOff>131959</xdr:colOff>
      <xdr:row>11</xdr:row>
      <xdr:rowOff>125204</xdr:rowOff>
    </xdr:from>
    <xdr:ext cx="383755" cy="399810"/>
    <xdr:pic>
      <xdr:nvPicPr>
        <xdr:cNvPr id="5" name="Picture 4">
          <a:extLst>
            <a:ext uri="{FF2B5EF4-FFF2-40B4-BE49-F238E27FC236}">
              <a16:creationId xmlns:a16="http://schemas.microsoft.com/office/drawing/2014/main" id="{B29248FC-13EA-40EB-9512-A60FA2ECFDB3}"/>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backgroundRemoval t="3704" b="97325" l="2062" r="95464">
                      <a14:foregroundMark x1="38763" y1="31481" x2="37938" y2="67284"/>
                      <a14:foregroundMark x1="37938" y1="67284" x2="52990" y2="90947"/>
                      <a14:foregroundMark x1="52990" y1="90947" x2="53608" y2="89506"/>
                      <a14:foregroundMark x1="59588" y1="27984" x2="68041" y2="43827"/>
                      <a14:foregroundMark x1="68041" y1="43827" x2="56082" y2="64609"/>
                      <a14:foregroundMark x1="56082" y1="64609" x2="46598" y2="60905"/>
                      <a14:foregroundMark x1="62062" y1="20576" x2="57938" y2="38272"/>
                      <a14:foregroundMark x1="57938" y1="38272" x2="66598" y2="57202"/>
                      <a14:foregroundMark x1="66598" y1="57202" x2="24742" y2="47325"/>
                      <a14:foregroundMark x1="24742" y1="47325" x2="25979" y2="59053"/>
                      <a14:foregroundMark x1="32990" y1="19753" x2="27423" y2="32099"/>
                      <a14:foregroundMark x1="14433" y1="27984" x2="19175" y2="63992"/>
                      <a14:foregroundMark x1="18763" y1="44239" x2="11959" y2="58436"/>
                      <a14:foregroundMark x1="11959" y1="58436" x2="11959" y2="58436"/>
                      <a14:foregroundMark x1="12577" y1="32510" x2="8660" y2="61934"/>
                      <a14:foregroundMark x1="7010" y1="46914" x2="18969" y2="34774"/>
                      <a14:foregroundMark x1="18969" y1="34774" x2="50928" y2="19136"/>
                      <a14:foregroundMark x1="50928" y1="19136" x2="55464" y2="18313"/>
                      <a14:foregroundMark x1="43299" y1="17901" x2="31546" y2="93210"/>
                      <a14:foregroundMark x1="31546" y1="93210" x2="64742" y2="77984"/>
                      <a14:foregroundMark x1="64742" y1="77984" x2="61856" y2="69753"/>
                      <a14:foregroundMark x1="75876" y1="69959" x2="77938" y2="55350"/>
                      <a14:foregroundMark x1="77938" y1="55350" x2="68866" y2="28189"/>
                      <a14:foregroundMark x1="68866" y1="28189" x2="54845" y2="17901"/>
                      <a14:foregroundMark x1="54845" y1="17901" x2="51753" y2="18519"/>
                      <a14:foregroundMark x1="57526" y1="10494" x2="86392" y2="33539"/>
                      <a14:foregroundMark x1="86392" y1="33539" x2="84948" y2="52263"/>
                      <a14:foregroundMark x1="49072" y1="29835" x2="51753" y2="40947"/>
                      <a14:foregroundMark x1="51753" y1="40947" x2="52371" y2="41152"/>
                      <a14:foregroundMark x1="52371" y1="25309" x2="48041" y2="40741"/>
                      <a14:foregroundMark x1="71134" y1="46502" x2="69691" y2="77984"/>
                      <a14:foregroundMark x1="60000" y1="81276" x2="72784" y2="83539"/>
                      <a14:foregroundMark x1="72784" y1="83539" x2="87629" y2="71811"/>
                      <a14:foregroundMark x1="87629" y1="71811" x2="86598" y2="54321"/>
                      <a14:foregroundMark x1="88247" y1="42593" x2="90722" y2="65638"/>
                      <a14:foregroundMark x1="48660" y1="7407" x2="48660" y2="7407"/>
                      <a14:foregroundMark x1="2680" y1="51029" x2="2680" y2="51029"/>
                      <a14:foregroundMark x1="48247" y1="4115" x2="48247" y2="4115"/>
                      <a14:foregroundMark x1="95670" y1="51440" x2="95670" y2="51440"/>
                      <a14:foregroundMark x1="48866" y1="97325" x2="48866" y2="97325"/>
                      <a14:foregroundMark x1="46186" y1="68519" x2="46186" y2="68519"/>
                      <a14:foregroundMark x1="53402" y1="69753" x2="53402" y2="69753"/>
                      <a14:foregroundMark x1="62062" y1="67901" x2="49072" y2="68724"/>
                      <a14:foregroundMark x1="49072" y1="68724" x2="49072" y2="68724"/>
                      <a14:foregroundMark x1="29072" y1="69136" x2="21649" y2="46708"/>
                      <a14:foregroundMark x1="21649" y1="46708" x2="21443" y2="46091"/>
                      <a14:foregroundMark x1="29485" y1="40741" x2="47423" y2="40329"/>
                      <a14:foregroundMark x1="47423" y1="40329" x2="53608" y2="41975"/>
                      <a14:foregroundMark x1="57526" y1="28189" x2="51959" y2="39300"/>
                      <a14:foregroundMark x1="75670" y1="27778" x2="89691" y2="47942"/>
                      <a14:foregroundMark x1="74227" y1="29630" x2="80412" y2="47119"/>
                      <a14:foregroundMark x1="67216" y1="63786" x2="62268" y2="63580"/>
                      <a14:foregroundMark x1="43505" y1="59877" x2="49485" y2="59877"/>
                      <a14:foregroundMark x1="42268" y1="47325" x2="43093" y2="58230"/>
                      <a14:foregroundMark x1="28866" y1="62140" x2="37938" y2="59877"/>
                      <a14:foregroundMark x1="21443" y1="59877" x2="27629" y2="74280"/>
                      <a14:foregroundMark x1="30722" y1="77572" x2="53402" y2="76543"/>
                      <a14:foregroundMark x1="43505" y1="72428" x2="45567" y2="72222"/>
                      <a14:foregroundMark x1="53814" y1="78189" x2="53814" y2="78189"/>
                      <a14:foregroundMark x1="53608" y1="78189" x2="61649" y2="76337"/>
                      <a14:foregroundMark x1="51959" y1="50823" x2="60000" y2="46296"/>
                    </a14:backgroundRemoval>
                  </a14:imgEffect>
                </a14:imgLayer>
              </a14:imgProps>
            </a:ext>
          </a:extLst>
        </a:blip>
        <a:stretch>
          <a:fillRect/>
        </a:stretch>
      </xdr:blipFill>
      <xdr:spPr>
        <a:xfrm>
          <a:off x="751084" y="3554204"/>
          <a:ext cx="383755" cy="399810"/>
        </a:xfrm>
        <a:prstGeom prst="rect">
          <a:avLst/>
        </a:prstGeom>
      </xdr:spPr>
    </xdr:pic>
    <xdr:clientData/>
  </xdr:oneCellAnchor>
  <xdr:oneCellAnchor>
    <xdr:from>
      <xdr:col>1</xdr:col>
      <xdr:colOff>76475</xdr:colOff>
      <xdr:row>14</xdr:row>
      <xdr:rowOff>323850</xdr:rowOff>
    </xdr:from>
    <xdr:ext cx="439239" cy="399810"/>
    <xdr:pic>
      <xdr:nvPicPr>
        <xdr:cNvPr id="6" name="Picture 5">
          <a:extLst>
            <a:ext uri="{FF2B5EF4-FFF2-40B4-BE49-F238E27FC236}">
              <a16:creationId xmlns:a16="http://schemas.microsoft.com/office/drawing/2014/main" id="{C5DF212E-3E03-4153-A5D2-1EA70BAF43B1}"/>
            </a:ext>
          </a:extLst>
        </xdr:cNvPr>
        <xdr:cNvPicPr>
          <a:picLocks noChangeAspect="1"/>
        </xdr:cNvPicPr>
      </xdr:nvPicPr>
      <xdr:blipFill>
        <a:blip xmlns:r="http://schemas.openxmlformats.org/officeDocument/2006/relationships" r:embed="rId9">
          <a:extLst>
            <a:ext uri="{BEBA8EAE-BF5A-486C-A8C5-ECC9F3942E4B}">
              <a14:imgProps xmlns:a14="http://schemas.microsoft.com/office/drawing/2010/main">
                <a14:imgLayer r:embed="rId10">
                  <a14:imgEffect>
                    <a14:backgroundRemoval t="4762" b="97835" l="7087" r="92126">
                      <a14:foregroundMark x1="7874" y1="50649" x2="7087" y2="52381"/>
                      <a14:foregroundMark x1="50000" y1="7792" x2="50000" y2="7792"/>
                      <a14:foregroundMark x1="92126" y1="53247" x2="92126" y2="53247"/>
                      <a14:foregroundMark x1="49606" y1="92208" x2="49606" y2="66667"/>
                      <a14:foregroundMark x1="70079" y1="25108" x2="48425" y2="42424"/>
                      <a14:foregroundMark x1="48425" y1="42424" x2="50394" y2="70130"/>
                      <a14:foregroundMark x1="50394" y1="70130" x2="41339" y2="77056"/>
                      <a14:foregroundMark x1="61024" y1="70563" x2="29134" y2="49351"/>
                      <a14:foregroundMark x1="38583" y1="43723" x2="31496" y2="73160"/>
                      <a14:foregroundMark x1="31102" y1="32468" x2="24409" y2="75325"/>
                      <a14:foregroundMark x1="33858" y1="40260" x2="46063" y2="60606"/>
                      <a14:foregroundMark x1="46063" y1="60606" x2="46457" y2="60606"/>
                      <a14:foregroundMark x1="44488" y1="45455" x2="38189" y2="80087"/>
                      <a14:foregroundMark x1="38189" y1="80087" x2="39370" y2="68831"/>
                      <a14:foregroundMark x1="62598" y1="82251" x2="59055" y2="68398"/>
                      <a14:foregroundMark x1="67717" y1="57576" x2="66535" y2="47619"/>
                      <a14:foregroundMark x1="54724" y1="18182" x2="66142" y2="49351"/>
                      <a14:foregroundMark x1="61811" y1="35931" x2="42913" y2="49351"/>
                      <a14:foregroundMark x1="58661" y1="39827" x2="58661" y2="61905"/>
                      <a14:foregroundMark x1="62598" y1="52381" x2="68110" y2="69697"/>
                      <a14:foregroundMark x1="66142" y1="60606" x2="75197" y2="58874"/>
                      <a14:foregroundMark x1="71654" y1="53247" x2="70472" y2="53247"/>
                      <a14:foregroundMark x1="49213" y1="4762" x2="49213" y2="4762"/>
                      <a14:foregroundMark x1="50787" y1="97835" x2="50787" y2="97835"/>
                    </a14:backgroundRemoval>
                  </a14:imgEffect>
                </a14:imgLayer>
              </a14:imgProps>
            </a:ext>
          </a:extLst>
        </a:blip>
        <a:stretch>
          <a:fillRect/>
        </a:stretch>
      </xdr:blipFill>
      <xdr:spPr>
        <a:xfrm>
          <a:off x="695600" y="5638800"/>
          <a:ext cx="439239" cy="399810"/>
        </a:xfrm>
        <a:prstGeom prst="rect">
          <a:avLst/>
        </a:prstGeom>
      </xdr:spPr>
    </xdr:pic>
    <xdr:clientData/>
  </xdr:oneCellAnchor>
  <xdr:oneCellAnchor>
    <xdr:from>
      <xdr:col>1</xdr:col>
      <xdr:colOff>120743</xdr:colOff>
      <xdr:row>15</xdr:row>
      <xdr:rowOff>117102</xdr:rowOff>
    </xdr:from>
    <xdr:ext cx="394971" cy="386475"/>
    <xdr:pic>
      <xdr:nvPicPr>
        <xdr:cNvPr id="7" name="Picture 6">
          <a:extLst>
            <a:ext uri="{FF2B5EF4-FFF2-40B4-BE49-F238E27FC236}">
              <a16:creationId xmlns:a16="http://schemas.microsoft.com/office/drawing/2014/main" id="{62621496-3AF7-456C-8E8C-EA443929CD5D}"/>
            </a:ext>
          </a:extLst>
        </xdr:cNvPr>
        <xdr:cNvPicPr>
          <a:picLocks noChangeAspect="1"/>
        </xdr:cNvPicPr>
      </xdr:nvPicPr>
      <xdr:blipFill>
        <a:blip xmlns:r="http://schemas.openxmlformats.org/officeDocument/2006/relationships" r:embed="rId11">
          <a:extLst>
            <a:ext uri="{BEBA8EAE-BF5A-486C-A8C5-ECC9F3942E4B}">
              <a14:imgProps xmlns:a14="http://schemas.microsoft.com/office/drawing/2010/main">
                <a14:imgLayer r:embed="rId12">
                  <a14:imgEffect>
                    <a14:backgroundRemoval t="3259" b="93890" l="6186" r="96907">
                      <a14:foregroundMark x1="6186" y1="52749" x2="11340" y2="69246"/>
                      <a14:foregroundMark x1="11340" y1="69246" x2="20412" y2="80041"/>
                      <a14:foregroundMark x1="20412" y1="80041" x2="25773" y2="78819"/>
                      <a14:foregroundMark x1="29072" y1="22403" x2="40206" y2="22200"/>
                      <a14:foregroundMark x1="27423" y1="57026" x2="27835" y2="40733"/>
                      <a14:foregroundMark x1="27835" y1="40733" x2="39175" y2="32790"/>
                      <a14:foregroundMark x1="39175" y1="32790" x2="44330" y2="55601"/>
                      <a14:foregroundMark x1="44330" y1="55601" x2="61649" y2="60081"/>
                      <a14:foregroundMark x1="61649" y1="60081" x2="73402" y2="35438"/>
                      <a14:foregroundMark x1="73402" y1="35438" x2="86598" y2="34012"/>
                      <a14:foregroundMark x1="86598" y1="34012" x2="89897" y2="45418"/>
                      <a14:foregroundMark x1="89897" y1="45418" x2="87010" y2="62118"/>
                      <a14:foregroundMark x1="87010" y1="62118" x2="62680" y2="74949"/>
                      <a14:foregroundMark x1="62680" y1="74949" x2="54021" y2="84318"/>
                      <a14:foregroundMark x1="54021" y1="84318" x2="61856" y2="91039"/>
                      <a14:foregroundMark x1="61856" y1="91039" x2="64948" y2="88798"/>
                      <a14:foregroundMark x1="13196" y1="41141" x2="18351" y2="26884"/>
                      <a14:foregroundMark x1="18351" y1="26884" x2="33814" y2="12220"/>
                      <a14:foregroundMark x1="33814" y1="12220" x2="47216" y2="10387"/>
                      <a14:foregroundMark x1="47216" y1="10387" x2="67835" y2="12424"/>
                      <a14:foregroundMark x1="67835" y1="12424" x2="82680" y2="24847"/>
                      <a14:foregroundMark x1="82680" y1="24847" x2="83505" y2="26680"/>
                      <a14:foregroundMark x1="48866" y1="6925" x2="60412" y2="8961"/>
                      <a14:foregroundMark x1="49278" y1="3462" x2="49278" y2="3462"/>
                      <a14:foregroundMark x1="94845" y1="39104" x2="94845" y2="39104"/>
                      <a14:foregroundMark x1="97113" y1="49491" x2="97113" y2="49491"/>
                      <a14:foregroundMark x1="43093" y1="92872" x2="56495" y2="93890"/>
                      <a14:foregroundMark x1="45979" y1="82892" x2="58557" y2="79837"/>
                      <a14:foregroundMark x1="58557" y1="79837" x2="43505" y2="81874"/>
                      <a14:foregroundMark x1="43505" y1="81874" x2="52165" y2="87169"/>
                      <a14:foregroundMark x1="49485" y1="75560" x2="46598" y2="78615"/>
                    </a14:backgroundRemoval>
                  </a14:imgEffect>
                </a14:imgLayer>
              </a14:imgProps>
            </a:ext>
          </a:extLst>
        </a:blip>
        <a:stretch>
          <a:fillRect/>
        </a:stretch>
      </xdr:blipFill>
      <xdr:spPr>
        <a:xfrm>
          <a:off x="739868" y="6498852"/>
          <a:ext cx="394971" cy="386475"/>
        </a:xfrm>
        <a:prstGeom prst="rect">
          <a:avLst/>
        </a:prstGeom>
      </xdr:spPr>
    </xdr:pic>
    <xdr:clientData/>
  </xdr:oneCellAnchor>
  <xdr:oneCellAnchor>
    <xdr:from>
      <xdr:col>1</xdr:col>
      <xdr:colOff>110210</xdr:colOff>
      <xdr:row>16</xdr:row>
      <xdr:rowOff>125023</xdr:rowOff>
    </xdr:from>
    <xdr:ext cx="405504" cy="399810"/>
    <xdr:pic>
      <xdr:nvPicPr>
        <xdr:cNvPr id="8" name="Picture 7">
          <a:extLst>
            <a:ext uri="{FF2B5EF4-FFF2-40B4-BE49-F238E27FC236}">
              <a16:creationId xmlns:a16="http://schemas.microsoft.com/office/drawing/2014/main" id="{3C8DB622-82EC-4FEF-8F4E-245EADF8F26A}"/>
            </a:ext>
          </a:extLst>
        </xdr:cNvPr>
        <xdr:cNvPicPr>
          <a:picLocks noChangeAspect="1"/>
        </xdr:cNvPicPr>
      </xdr:nvPicPr>
      <xdr:blipFill>
        <a:blip xmlns:r="http://schemas.openxmlformats.org/officeDocument/2006/relationships" r:embed="rId13">
          <a:extLst>
            <a:ext uri="{BEBA8EAE-BF5A-486C-A8C5-ECC9F3942E4B}">
              <a14:imgProps xmlns:a14="http://schemas.microsoft.com/office/drawing/2010/main">
                <a14:imgLayer r:embed="rId14">
                  <a14:imgEffect>
                    <a14:backgroundRemoval t="7000" b="94000" l="5859" r="92969">
                      <a14:foregroundMark x1="8789" y1="47000" x2="9570" y2="51000"/>
                      <a14:foregroundMark x1="53516" y1="28000" x2="53711" y2="54600"/>
                      <a14:foregroundMark x1="53711" y1="54600" x2="53711" y2="54600"/>
                      <a14:foregroundMark x1="43945" y1="9800" x2="55664" y2="7000"/>
                      <a14:foregroundMark x1="55664" y1="7000" x2="55664" y2="7000"/>
                      <a14:foregroundMark x1="91211" y1="48400" x2="93164" y2="53000"/>
                      <a14:foregroundMark x1="52539" y1="94000" x2="52539" y2="94000"/>
                      <a14:foregroundMark x1="28906" y1="74800" x2="51758" y2="68800"/>
                      <a14:foregroundMark x1="51758" y1="68800" x2="35352" y2="60800"/>
                      <a14:foregroundMark x1="35352" y1="60800" x2="69141" y2="77000"/>
                      <a14:foregroundMark x1="69141" y1="77000" x2="69727" y2="72000"/>
                      <a14:foregroundMark x1="49219" y1="62000" x2="60352" y2="66600"/>
                      <a14:foregroundMark x1="60352" y1="66600" x2="71680" y2="64400"/>
                      <a14:foregroundMark x1="71680" y1="64400" x2="73047" y2="66600"/>
                      <a14:foregroundMark x1="22852" y1="62800" x2="35547" y2="62600"/>
                      <a14:foregroundMark x1="35547" y1="62600" x2="47461" y2="64200"/>
                      <a14:foregroundMark x1="26563" y1="66200" x2="44141" y2="62600"/>
                      <a14:foregroundMark x1="44141" y1="62600" x2="63477" y2="68600"/>
                      <a14:foregroundMark x1="63477" y1="68600" x2="29297" y2="74200"/>
                      <a14:foregroundMark x1="29297" y1="74200" x2="69141" y2="70200"/>
                      <a14:foregroundMark x1="69141" y1="70200" x2="69336" y2="69800"/>
                      <a14:foregroundMark x1="42383" y1="60200" x2="45313" y2="64800"/>
                      <a14:foregroundMark x1="29492" y1="62000" x2="32813" y2="72600"/>
                      <a14:foregroundMark x1="31055" y1="75200" x2="34961" y2="87000"/>
                      <a14:foregroundMark x1="34961" y1="87000" x2="34961" y2="86400"/>
                      <a14:foregroundMark x1="33789" y1="62600" x2="37891" y2="80400"/>
                      <a14:foregroundMark x1="21289" y1="68000" x2="33203" y2="81600"/>
                      <a14:foregroundMark x1="33203" y1="81600" x2="21680" y2="74600"/>
                      <a14:foregroundMark x1="21680" y1="74600" x2="22656" y2="74400"/>
                      <a14:foregroundMark x1="53320" y1="69200" x2="58789" y2="80800"/>
                      <a14:foregroundMark x1="58789" y1="80800" x2="58789" y2="80200"/>
                      <a14:foregroundMark x1="63867" y1="58000" x2="70313" y2="78000"/>
                      <a14:foregroundMark x1="71875" y1="57800" x2="74023" y2="80800"/>
                      <a14:foregroundMark x1="73828" y1="62400" x2="75977" y2="81400"/>
                      <a14:foregroundMark x1="69727" y1="59200" x2="68164" y2="66000"/>
                      <a14:foregroundMark x1="54688" y1="73000" x2="50195" y2="83000"/>
                      <a14:foregroundMark x1="6250" y1="58600" x2="5859" y2="53800"/>
                      <a14:foregroundMark x1="57617" y1="30200" x2="46484" y2="44800"/>
                      <a14:foregroundMark x1="46484" y1="44800" x2="48633" y2="27200"/>
                      <a14:foregroundMark x1="40234" y1="30400" x2="55273" y2="57600"/>
                      <a14:foregroundMark x1="38672" y1="34000" x2="53320" y2="56600"/>
                      <a14:foregroundMark x1="60156" y1="33400" x2="57813" y2="58400"/>
                      <a14:foregroundMark x1="36719" y1="38800" x2="48633" y2="61400"/>
                    </a14:backgroundRemoval>
                  </a14:imgEffect>
                </a14:imgLayer>
              </a14:imgProps>
            </a:ext>
          </a:extLst>
        </a:blip>
        <a:stretch>
          <a:fillRect/>
        </a:stretch>
      </xdr:blipFill>
      <xdr:spPr>
        <a:xfrm>
          <a:off x="729335" y="7135423"/>
          <a:ext cx="405504" cy="399810"/>
        </a:xfrm>
        <a:prstGeom prst="rect">
          <a:avLst/>
        </a:prstGeom>
      </xdr:spPr>
    </xdr:pic>
    <xdr:clientData/>
  </xdr:oneCellAnchor>
  <xdr:oneCellAnchor>
    <xdr:from>
      <xdr:col>1</xdr:col>
      <xdr:colOff>112922</xdr:colOff>
      <xdr:row>17</xdr:row>
      <xdr:rowOff>114166</xdr:rowOff>
    </xdr:from>
    <xdr:ext cx="402792" cy="407430"/>
    <xdr:pic>
      <xdr:nvPicPr>
        <xdr:cNvPr id="9" name="Picture 8">
          <a:extLst>
            <a:ext uri="{FF2B5EF4-FFF2-40B4-BE49-F238E27FC236}">
              <a16:creationId xmlns:a16="http://schemas.microsoft.com/office/drawing/2014/main" id="{679D4400-3F45-4BD2-A699-3AADA54FD413}"/>
            </a:ext>
          </a:extLst>
        </xdr:cNvPr>
        <xdr:cNvPicPr>
          <a:picLocks noChangeAspect="1"/>
        </xdr:cNvPicPr>
      </xdr:nvPicPr>
      <xdr:blipFill>
        <a:blip xmlns:r="http://schemas.openxmlformats.org/officeDocument/2006/relationships" r:embed="rId15">
          <a:extLst>
            <a:ext uri="{BEBA8EAE-BF5A-486C-A8C5-ECC9F3942E4B}">
              <a14:imgProps xmlns:a14="http://schemas.microsoft.com/office/drawing/2010/main">
                <a14:imgLayer r:embed="rId16">
                  <a14:imgEffect>
                    <a14:backgroundRemoval t="1883" b="94561" l="3145" r="97065">
                      <a14:foregroundMark x1="45283" y1="29079" x2="34591" y2="39121"/>
                      <a14:foregroundMark x1="34591" y1="39121" x2="60168" y2="61506"/>
                      <a14:foregroundMark x1="60168" y1="61506" x2="38155" y2="25105"/>
                      <a14:foregroundMark x1="38155" y1="25105" x2="31237" y2="63598"/>
                      <a14:foregroundMark x1="31237" y1="63598" x2="55136" y2="52301"/>
                      <a14:foregroundMark x1="55136" y1="52301" x2="31237" y2="51464"/>
                      <a14:foregroundMark x1="31237" y1="51464" x2="58491" y2="75732"/>
                      <a14:foregroundMark x1="58491" y1="75732" x2="44444" y2="51255"/>
                      <a14:foregroundMark x1="44444" y1="51255" x2="36059" y2="75941"/>
                      <a14:foregroundMark x1="36059" y1="75941" x2="34801" y2="59623"/>
                      <a14:foregroundMark x1="34801" y1="59623" x2="69602" y2="69456"/>
                      <a14:foregroundMark x1="69602" y1="69456" x2="79665" y2="57950"/>
                      <a14:foregroundMark x1="79665" y1="57950" x2="79245" y2="35356"/>
                      <a14:foregroundMark x1="79245" y1="35356" x2="74633" y2="22594"/>
                      <a14:foregroundMark x1="74633" y1="22594" x2="58910" y2="12971"/>
                      <a14:foregroundMark x1="58910" y1="12971" x2="38994" y2="11925"/>
                      <a14:foregroundMark x1="38994" y1="11925" x2="12579" y2="35356"/>
                      <a14:foregroundMark x1="12579" y1="35356" x2="9015" y2="48117"/>
                      <a14:foregroundMark x1="9015" y1="48117" x2="9434" y2="62134"/>
                      <a14:foregroundMark x1="9434" y1="62134" x2="14465" y2="72803"/>
                      <a14:foregroundMark x1="14465" y1="72803" x2="35849" y2="85774"/>
                      <a14:foregroundMark x1="35849" y1="85774" x2="53459" y2="87448"/>
                      <a14:foregroundMark x1="53459" y1="87448" x2="77778" y2="78243"/>
                      <a14:foregroundMark x1="77778" y1="78243" x2="86583" y2="58159"/>
                      <a14:foregroundMark x1="86583" y1="58159" x2="84277" y2="38703"/>
                      <a14:foregroundMark x1="84277" y1="38703" x2="78197" y2="26151"/>
                      <a14:foregroundMark x1="78197" y1="26151" x2="77987" y2="25941"/>
                      <a14:foregroundMark x1="35430" y1="10042" x2="23690" y2="23640"/>
                      <a14:foregroundMark x1="23690" y1="23640" x2="18029" y2="36611"/>
                      <a14:foregroundMark x1="37736" y1="5649" x2="11321" y2="31381"/>
                      <a14:foregroundMark x1="11321" y1="31381" x2="11321" y2="33473"/>
                      <a14:foregroundMark x1="45493" y1="7322" x2="57233" y2="8996"/>
                      <a14:foregroundMark x1="57233" y1="8996" x2="76730" y2="17992"/>
                      <a14:foregroundMark x1="76730" y1="17992" x2="86792" y2="33264"/>
                      <a14:foregroundMark x1="86792" y1="33264" x2="93082" y2="56695"/>
                      <a14:foregroundMark x1="93082" y1="56695" x2="92453" y2="66527"/>
                      <a14:foregroundMark x1="55346" y1="23431" x2="67505" y2="49372"/>
                      <a14:foregroundMark x1="37736" y1="23222" x2="28721" y2="58996"/>
                      <a14:foregroundMark x1="32704" y1="26569" x2="19706" y2="65063"/>
                      <a14:foregroundMark x1="25996" y1="27824" x2="19916" y2="56067"/>
                      <a14:foregroundMark x1="52830" y1="24268" x2="63941" y2="57950"/>
                      <a14:foregroundMark x1="61006" y1="23640" x2="76730" y2="52301"/>
                      <a14:foregroundMark x1="58910" y1="22176" x2="47170" y2="43724"/>
                      <a14:foregroundMark x1="50105" y1="19038" x2="71698" y2="27406"/>
                      <a14:foregroundMark x1="71698" y1="27406" x2="72327" y2="28243"/>
                      <a14:foregroundMark x1="60377" y1="19665" x2="47170" y2="27406"/>
                      <a14:foregroundMark x1="74423" y1="51046" x2="72327" y2="69456"/>
                      <a14:foregroundMark x1="70860" y1="55649" x2="66038" y2="74686"/>
                      <a14:foregroundMark x1="73585" y1="47699" x2="53249" y2="81381"/>
                      <a14:foregroundMark x1="43396" y1="66946" x2="44444" y2="69038"/>
                      <a14:foregroundMark x1="15933" y1="60879" x2="36688" y2="77824"/>
                      <a14:foregroundMark x1="46751" y1="70293" x2="48218" y2="72385"/>
                      <a14:foregroundMark x1="49895" y1="2301" x2="49895" y2="2301"/>
                      <a14:foregroundMark x1="3145" y1="49582" x2="3145" y2="49582"/>
                      <a14:foregroundMark x1="45493" y1="94561" x2="45493" y2="94561"/>
                      <a14:foregroundMark x1="97065" y1="48954" x2="97065" y2="48954"/>
                    </a14:backgroundRemoval>
                  </a14:imgEffect>
                </a14:imgLayer>
              </a14:imgProps>
            </a:ext>
          </a:extLst>
        </a:blip>
        <a:stretch>
          <a:fillRect/>
        </a:stretch>
      </xdr:blipFill>
      <xdr:spPr>
        <a:xfrm>
          <a:off x="732047" y="7753216"/>
          <a:ext cx="402792" cy="407430"/>
        </a:xfrm>
        <a:prstGeom prst="rect">
          <a:avLst/>
        </a:prstGeom>
      </xdr:spPr>
    </xdr:pic>
    <xdr:clientData/>
  </xdr:oneCellAnchor>
  <xdr:twoCellAnchor editAs="oneCell">
    <xdr:from>
      <xdr:col>13</xdr:col>
      <xdr:colOff>107412</xdr:colOff>
      <xdr:row>0</xdr:row>
      <xdr:rowOff>65165</xdr:rowOff>
    </xdr:from>
    <xdr:to>
      <xdr:col>15</xdr:col>
      <xdr:colOff>114300</xdr:colOff>
      <xdr:row>4</xdr:row>
      <xdr:rowOff>50519</xdr:rowOff>
    </xdr:to>
    <xdr:pic>
      <xdr:nvPicPr>
        <xdr:cNvPr id="12" name="Picture 2">
          <a:extLst>
            <a:ext uri="{FF2B5EF4-FFF2-40B4-BE49-F238E27FC236}">
              <a16:creationId xmlns:a16="http://schemas.microsoft.com/office/drawing/2014/main" id="{22025AAF-3D19-456E-96AD-76AA230A8C75}"/>
            </a:ext>
          </a:extLst>
        </xdr:cNvPr>
        <xdr:cNvPicPr>
          <a:picLocks noChangeAspect="1"/>
        </xdr:cNvPicPr>
      </xdr:nvPicPr>
      <xdr:blipFill>
        <a:blip xmlns:r="http://schemas.openxmlformats.org/officeDocument/2006/relationships" r:embed="rId17"/>
        <a:stretch>
          <a:fillRect/>
        </a:stretch>
      </xdr:blipFill>
      <xdr:spPr>
        <a:xfrm>
          <a:off x="11146887" y="65165"/>
          <a:ext cx="1607088" cy="1014054"/>
        </a:xfrm>
        <a:prstGeom prst="rect">
          <a:avLst/>
        </a:prstGeom>
      </xdr:spPr>
    </xdr:pic>
    <xdr:clientData/>
  </xdr:twoCellAnchor>
  <xdr:twoCellAnchor editAs="oneCell">
    <xdr:from>
      <xdr:col>1</xdr:col>
      <xdr:colOff>9525</xdr:colOff>
      <xdr:row>0</xdr:row>
      <xdr:rowOff>76200</xdr:rowOff>
    </xdr:from>
    <xdr:to>
      <xdr:col>3</xdr:col>
      <xdr:colOff>271262</xdr:colOff>
      <xdr:row>3</xdr:row>
      <xdr:rowOff>212461</xdr:rowOff>
    </xdr:to>
    <xdr:pic>
      <xdr:nvPicPr>
        <xdr:cNvPr id="10" name="Picture 25">
          <a:extLst>
            <a:ext uri="{FF2B5EF4-FFF2-40B4-BE49-F238E27FC236}">
              <a16:creationId xmlns:a16="http://schemas.microsoft.com/office/drawing/2014/main" id="{ACE6C417-ACF8-4A13-B72F-1E0F29042CC9}"/>
            </a:ext>
          </a:extLst>
        </xdr:cNvPr>
        <xdr:cNvPicPr>
          <a:picLocks noChangeAspect="1"/>
        </xdr:cNvPicPr>
      </xdr:nvPicPr>
      <xdr:blipFill>
        <a:blip xmlns:r="http://schemas.openxmlformats.org/officeDocument/2006/relationships" r:embed="rId18"/>
        <a:stretch>
          <a:fillRect/>
        </a:stretch>
      </xdr:blipFill>
      <xdr:spPr>
        <a:xfrm>
          <a:off x="628650" y="76200"/>
          <a:ext cx="2738237" cy="87921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704226</xdr:colOff>
      <xdr:row>0</xdr:row>
      <xdr:rowOff>160170</xdr:rowOff>
    </xdr:from>
    <xdr:to>
      <xdr:col>9</xdr:col>
      <xdr:colOff>489</xdr:colOff>
      <xdr:row>4</xdr:row>
      <xdr:rowOff>142349</xdr:rowOff>
    </xdr:to>
    <xdr:pic>
      <xdr:nvPicPr>
        <xdr:cNvPr id="2" name="Picture 2">
          <a:extLst>
            <a:ext uri="{FF2B5EF4-FFF2-40B4-BE49-F238E27FC236}">
              <a16:creationId xmlns:a16="http://schemas.microsoft.com/office/drawing/2014/main" id="{C090EB57-4151-419F-8446-9365955B06A0}"/>
            </a:ext>
          </a:extLst>
        </xdr:cNvPr>
        <xdr:cNvPicPr>
          <a:picLocks noChangeAspect="1"/>
        </xdr:cNvPicPr>
      </xdr:nvPicPr>
      <xdr:blipFill>
        <a:blip xmlns:r="http://schemas.openxmlformats.org/officeDocument/2006/relationships" r:embed="rId1"/>
        <a:stretch>
          <a:fillRect/>
        </a:stretch>
      </xdr:blipFill>
      <xdr:spPr>
        <a:xfrm>
          <a:off x="10248276" y="160170"/>
          <a:ext cx="1445738" cy="1010879"/>
        </a:xfrm>
        <a:prstGeom prst="rect">
          <a:avLst/>
        </a:prstGeom>
      </xdr:spPr>
    </xdr:pic>
    <xdr:clientData/>
  </xdr:twoCellAnchor>
  <xdr:twoCellAnchor editAs="oneCell">
    <xdr:from>
      <xdr:col>0</xdr:col>
      <xdr:colOff>542925</xdr:colOff>
      <xdr:row>0</xdr:row>
      <xdr:rowOff>104775</xdr:rowOff>
    </xdr:from>
    <xdr:to>
      <xdr:col>2</xdr:col>
      <xdr:colOff>112512</xdr:colOff>
      <xdr:row>3</xdr:row>
      <xdr:rowOff>237861</xdr:rowOff>
    </xdr:to>
    <xdr:pic>
      <xdr:nvPicPr>
        <xdr:cNvPr id="3" name="Picture 10">
          <a:extLst>
            <a:ext uri="{FF2B5EF4-FFF2-40B4-BE49-F238E27FC236}">
              <a16:creationId xmlns:a16="http://schemas.microsoft.com/office/drawing/2014/main" id="{46C81A89-A9FE-4494-B571-60B60C2970A6}"/>
            </a:ext>
          </a:extLst>
        </xdr:cNvPr>
        <xdr:cNvPicPr>
          <a:picLocks noChangeAspect="1"/>
        </xdr:cNvPicPr>
      </xdr:nvPicPr>
      <xdr:blipFill>
        <a:blip xmlns:r="http://schemas.openxmlformats.org/officeDocument/2006/relationships" r:embed="rId2"/>
        <a:stretch>
          <a:fillRect/>
        </a:stretch>
      </xdr:blipFill>
      <xdr:spPr>
        <a:xfrm>
          <a:off x="542925" y="104775"/>
          <a:ext cx="2735062" cy="87921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530225</xdr:colOff>
      <xdr:row>0</xdr:row>
      <xdr:rowOff>144540</xdr:rowOff>
    </xdr:from>
    <xdr:to>
      <xdr:col>10</xdr:col>
      <xdr:colOff>48163</xdr:colOff>
      <xdr:row>4</xdr:row>
      <xdr:rowOff>123544</xdr:rowOff>
    </xdr:to>
    <xdr:pic>
      <xdr:nvPicPr>
        <xdr:cNvPr id="2" name="Picture 2">
          <a:extLst>
            <a:ext uri="{FF2B5EF4-FFF2-40B4-BE49-F238E27FC236}">
              <a16:creationId xmlns:a16="http://schemas.microsoft.com/office/drawing/2014/main" id="{51BCAD4E-040F-4D12-BF8A-EED73245D997}"/>
            </a:ext>
          </a:extLst>
        </xdr:cNvPr>
        <xdr:cNvPicPr>
          <a:picLocks noChangeAspect="1"/>
        </xdr:cNvPicPr>
      </xdr:nvPicPr>
      <xdr:blipFill>
        <a:blip xmlns:r="http://schemas.openxmlformats.org/officeDocument/2006/relationships" r:embed="rId1"/>
        <a:stretch>
          <a:fillRect/>
        </a:stretch>
      </xdr:blipFill>
      <xdr:spPr>
        <a:xfrm>
          <a:off x="11503025" y="144540"/>
          <a:ext cx="1403888" cy="1007704"/>
        </a:xfrm>
        <a:prstGeom prst="rect">
          <a:avLst/>
        </a:prstGeom>
      </xdr:spPr>
    </xdr:pic>
    <xdr:clientData/>
  </xdr:twoCellAnchor>
  <xdr:twoCellAnchor editAs="oneCell">
    <xdr:from>
      <xdr:col>0</xdr:col>
      <xdr:colOff>542925</xdr:colOff>
      <xdr:row>0</xdr:row>
      <xdr:rowOff>104775</xdr:rowOff>
    </xdr:from>
    <xdr:to>
      <xdr:col>2</xdr:col>
      <xdr:colOff>791962</xdr:colOff>
      <xdr:row>3</xdr:row>
      <xdr:rowOff>241036</xdr:rowOff>
    </xdr:to>
    <xdr:pic>
      <xdr:nvPicPr>
        <xdr:cNvPr id="3" name="Picture 10">
          <a:extLst>
            <a:ext uri="{FF2B5EF4-FFF2-40B4-BE49-F238E27FC236}">
              <a16:creationId xmlns:a16="http://schemas.microsoft.com/office/drawing/2014/main" id="{B6FE8F1D-AEFE-42C6-8EB4-EBC7951B9775}"/>
            </a:ext>
          </a:extLst>
        </xdr:cNvPr>
        <xdr:cNvPicPr>
          <a:picLocks noChangeAspect="1"/>
        </xdr:cNvPicPr>
      </xdr:nvPicPr>
      <xdr:blipFill>
        <a:blip xmlns:r="http://schemas.openxmlformats.org/officeDocument/2006/relationships" r:embed="rId2"/>
        <a:stretch>
          <a:fillRect/>
        </a:stretch>
      </xdr:blipFill>
      <xdr:spPr>
        <a:xfrm>
          <a:off x="542925" y="104775"/>
          <a:ext cx="2735062" cy="87921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59551</xdr:rowOff>
    </xdr:to>
    <xdr:sp macro="" textlink="">
      <xdr:nvSpPr>
        <xdr:cNvPr id="2" name="AutoShape 4">
          <a:extLst>
            <a:ext uri="{FF2B5EF4-FFF2-40B4-BE49-F238E27FC236}">
              <a16:creationId xmlns:a16="http://schemas.microsoft.com/office/drawing/2014/main" id="{A7D5CBC9-AEFD-48BE-B47B-0483D2CA3CAA}"/>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59551</xdr:rowOff>
    </xdr:to>
    <xdr:sp macro="" textlink="">
      <xdr:nvSpPr>
        <xdr:cNvPr id="3" name="AutoShape 5">
          <a:extLst>
            <a:ext uri="{FF2B5EF4-FFF2-40B4-BE49-F238E27FC236}">
              <a16:creationId xmlns:a16="http://schemas.microsoft.com/office/drawing/2014/main" id="{5B549860-E2FC-44FE-AE2F-F06383E0D5CD}"/>
            </a:ext>
          </a:extLst>
        </xdr:cNvPr>
        <xdr:cNvSpPr>
          <a:spLocks noChangeAspect="1" noChangeArrowheads="1"/>
        </xdr:cNvSpPr>
      </xdr:nvSpPr>
      <xdr:spPr bwMode="auto">
        <a:xfrm>
          <a:off x="4257675"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59531</xdr:colOff>
      <xdr:row>0</xdr:row>
      <xdr:rowOff>0</xdr:rowOff>
    </xdr:from>
    <xdr:to>
      <xdr:col>2</xdr:col>
      <xdr:colOff>2035968</xdr:colOff>
      <xdr:row>3</xdr:row>
      <xdr:rowOff>140741</xdr:rowOff>
    </xdr:to>
    <xdr:pic>
      <xdr:nvPicPr>
        <xdr:cNvPr id="4" name="Picture 3">
          <a:extLst>
            <a:ext uri="{FF2B5EF4-FFF2-40B4-BE49-F238E27FC236}">
              <a16:creationId xmlns:a16="http://schemas.microsoft.com/office/drawing/2014/main" id="{3FD5D1D0-DEE6-43D8-92E9-5B1D8FBC092F}"/>
            </a:ext>
          </a:extLst>
        </xdr:cNvPr>
        <xdr:cNvPicPr>
          <a:picLocks noChangeAspect="1"/>
        </xdr:cNvPicPr>
      </xdr:nvPicPr>
      <xdr:blipFill>
        <a:blip xmlns:r="http://schemas.openxmlformats.org/officeDocument/2006/relationships" r:embed="rId1"/>
        <a:stretch>
          <a:fillRect/>
        </a:stretch>
      </xdr:blipFill>
      <xdr:spPr>
        <a:xfrm>
          <a:off x="678656" y="0"/>
          <a:ext cx="2738437" cy="883691"/>
        </a:xfrm>
        <a:prstGeom prst="rect">
          <a:avLst/>
        </a:prstGeom>
      </xdr:spPr>
    </xdr:pic>
    <xdr:clientData/>
  </xdr:twoCellAnchor>
  <xdr:twoCellAnchor editAs="oneCell">
    <xdr:from>
      <xdr:col>14</xdr:col>
      <xdr:colOff>121227</xdr:colOff>
      <xdr:row>0</xdr:row>
      <xdr:rowOff>213894</xdr:rowOff>
    </xdr:from>
    <xdr:to>
      <xdr:col>15</xdr:col>
      <xdr:colOff>50086</xdr:colOff>
      <xdr:row>4</xdr:row>
      <xdr:rowOff>201070</xdr:rowOff>
    </xdr:to>
    <xdr:pic>
      <xdr:nvPicPr>
        <xdr:cNvPr id="5" name="Picture 5">
          <a:extLst>
            <a:ext uri="{FF2B5EF4-FFF2-40B4-BE49-F238E27FC236}">
              <a16:creationId xmlns:a16="http://schemas.microsoft.com/office/drawing/2014/main" id="{05800290-6F50-44AC-B4A6-868BA59FD2EB}"/>
            </a:ext>
          </a:extLst>
        </xdr:cNvPr>
        <xdr:cNvPicPr>
          <a:picLocks noChangeAspect="1"/>
        </xdr:cNvPicPr>
      </xdr:nvPicPr>
      <xdr:blipFill>
        <a:blip xmlns:r="http://schemas.openxmlformats.org/officeDocument/2006/relationships" r:embed="rId2"/>
        <a:stretch>
          <a:fillRect/>
        </a:stretch>
      </xdr:blipFill>
      <xdr:spPr>
        <a:xfrm>
          <a:off x="30591702" y="213894"/>
          <a:ext cx="1538584" cy="977776"/>
        </a:xfrm>
        <a:prstGeom prst="rect">
          <a:avLst/>
        </a:prstGeom>
      </xdr:spPr>
    </xdr:pic>
    <xdr:clientData/>
  </xdr:twoCellAnchor>
  <xdr:oneCellAnchor>
    <xdr:from>
      <xdr:col>11</xdr:col>
      <xdr:colOff>0</xdr:colOff>
      <xdr:row>2</xdr:row>
      <xdr:rowOff>0</xdr:rowOff>
    </xdr:from>
    <xdr:ext cx="304800" cy="307201"/>
    <xdr:sp macro="" textlink="">
      <xdr:nvSpPr>
        <xdr:cNvPr id="6" name="AutoShape 4">
          <a:extLst>
            <a:ext uri="{FF2B5EF4-FFF2-40B4-BE49-F238E27FC236}">
              <a16:creationId xmlns:a16="http://schemas.microsoft.com/office/drawing/2014/main" id="{D213A79C-E482-41BC-9FE1-CB50BBF68552}"/>
            </a:ext>
          </a:extLst>
        </xdr:cNvPr>
        <xdr:cNvSpPr>
          <a:spLocks noChangeAspect="1" noChangeArrowheads="1"/>
        </xdr:cNvSpPr>
      </xdr:nvSpPr>
      <xdr:spPr bwMode="auto">
        <a:xfrm>
          <a:off x="25260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2</xdr:row>
      <xdr:rowOff>0</xdr:rowOff>
    </xdr:from>
    <xdr:ext cx="304800" cy="307201"/>
    <xdr:sp macro="" textlink="">
      <xdr:nvSpPr>
        <xdr:cNvPr id="7" name="AutoShape 5">
          <a:extLst>
            <a:ext uri="{FF2B5EF4-FFF2-40B4-BE49-F238E27FC236}">
              <a16:creationId xmlns:a16="http://schemas.microsoft.com/office/drawing/2014/main" id="{BD52956C-4C3B-4315-BAB2-ACDFAD529618}"/>
            </a:ext>
          </a:extLst>
        </xdr:cNvPr>
        <xdr:cNvSpPr>
          <a:spLocks noChangeAspect="1" noChangeArrowheads="1"/>
        </xdr:cNvSpPr>
      </xdr:nvSpPr>
      <xdr:spPr bwMode="auto">
        <a:xfrm>
          <a:off x="252603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371475</xdr:colOff>
      <xdr:row>3</xdr:row>
      <xdr:rowOff>142875</xdr:rowOff>
    </xdr:from>
    <xdr:to>
      <xdr:col>2</xdr:col>
      <xdr:colOff>17427</xdr:colOff>
      <xdr:row>5</xdr:row>
      <xdr:rowOff>45798</xdr:rowOff>
    </xdr:to>
    <xdr:pic>
      <xdr:nvPicPr>
        <xdr:cNvPr id="8" name="Picture 9">
          <a:extLst>
            <a:ext uri="{FF2B5EF4-FFF2-40B4-BE49-F238E27FC236}">
              <a16:creationId xmlns:a16="http://schemas.microsoft.com/office/drawing/2014/main" id="{05835F32-EE90-45A2-BEE5-B6EA811DDCED}"/>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4225" b="93360" l="7422" r="92969">
                      <a14:foregroundMark x1="7422" y1="48491" x2="7422" y2="48491"/>
                      <a14:foregroundMark x1="45313" y1="7445" x2="45313" y2="7445"/>
                      <a14:foregroundMark x1="92969" y1="55332" x2="92969" y2="55332"/>
                      <a14:foregroundMark x1="43750" y1="93561" x2="43750" y2="93561"/>
                      <a14:foregroundMark x1="50586" y1="4225" x2="50586" y2="4225"/>
                      <a14:foregroundMark x1="46094" y1="4427" x2="46094" y2="4427"/>
                      <a14:foregroundMark x1="55664" y1="4427" x2="55664" y2="4427"/>
                      <a14:foregroundMark x1="55664" y1="4427" x2="55469" y2="4024"/>
                      <a14:foregroundMark x1="45703" y1="4225" x2="43945" y2="4427"/>
                      <a14:foregroundMark x1="51953" y1="24346" x2="46289" y2="64185"/>
                      <a14:foregroundMark x1="35742" y1="19920" x2="46875" y2="23944"/>
                      <a14:foregroundMark x1="46875" y1="23944" x2="57031" y2="42052"/>
                      <a14:foregroundMark x1="57031" y1="42052" x2="58008" y2="49698"/>
                      <a14:foregroundMark x1="53711" y1="20724" x2="58789" y2="32596"/>
                      <a14:foregroundMark x1="40820" y1="18310" x2="40039" y2="45070"/>
                      <a14:foregroundMark x1="38281" y1="27968" x2="35156" y2="57746"/>
                      <a14:foregroundMark x1="31250" y1="44869" x2="56836" y2="54930"/>
                      <a14:foregroundMark x1="66211" y1="24145" x2="63672" y2="64386"/>
                      <a14:foregroundMark x1="40039" y1="24748" x2="27148" y2="39839"/>
                      <a14:foregroundMark x1="32617" y1="74447" x2="67383" y2="69819"/>
                      <a14:foregroundMark x1="40430" y1="65996" x2="29297" y2="77465"/>
                      <a14:foregroundMark x1="48438" y1="69416" x2="48438" y2="69416"/>
                      <a14:foregroundMark x1="49023" y1="70423" x2="49023" y2="70423"/>
                      <a14:foregroundMark x1="56445" y1="76258" x2="56445" y2="76258"/>
                      <a14:foregroundMark x1="71680" y1="68813" x2="60156" y2="81489"/>
                      <a14:foregroundMark x1="39453" y1="75050" x2="60547" y2="74245"/>
                      <a14:foregroundMark x1="60547" y1="74245" x2="71484" y2="74447"/>
                      <a14:foregroundMark x1="49414" y1="56740" x2="28320" y2="60362"/>
                    </a14:backgroundRemoval>
                  </a14:imgEffect>
                </a14:imgLayer>
              </a14:imgProps>
            </a:ext>
          </a:extLst>
        </a:blip>
        <a:stretch>
          <a:fillRect/>
        </a:stretch>
      </xdr:blipFill>
      <xdr:spPr>
        <a:xfrm>
          <a:off x="990600" y="885825"/>
          <a:ext cx="407952" cy="39822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304800</xdr:colOff>
      <xdr:row>3</xdr:row>
      <xdr:rowOff>73372</xdr:rowOff>
    </xdr:to>
    <xdr:sp macro="" textlink="">
      <xdr:nvSpPr>
        <xdr:cNvPr id="2" name="AutoShape 4">
          <a:extLst>
            <a:ext uri="{FF2B5EF4-FFF2-40B4-BE49-F238E27FC236}">
              <a16:creationId xmlns:a16="http://schemas.microsoft.com/office/drawing/2014/main" id="{DA93B755-82AB-4777-B5C7-C5CD8FB92BD6}"/>
            </a:ext>
          </a:extLst>
        </xdr:cNvPr>
        <xdr:cNvSpPr>
          <a:spLocks noChangeAspect="1" noChangeArrowheads="1"/>
        </xdr:cNvSpPr>
      </xdr:nvSpPr>
      <xdr:spPr bwMode="auto">
        <a:xfrm>
          <a:off x="4257675" y="495300"/>
          <a:ext cx="304800" cy="3114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2</xdr:row>
      <xdr:rowOff>0</xdr:rowOff>
    </xdr:from>
    <xdr:to>
      <xdr:col>3</xdr:col>
      <xdr:colOff>304800</xdr:colOff>
      <xdr:row>3</xdr:row>
      <xdr:rowOff>73372</xdr:rowOff>
    </xdr:to>
    <xdr:sp macro="" textlink="">
      <xdr:nvSpPr>
        <xdr:cNvPr id="3" name="AutoShape 5">
          <a:extLst>
            <a:ext uri="{FF2B5EF4-FFF2-40B4-BE49-F238E27FC236}">
              <a16:creationId xmlns:a16="http://schemas.microsoft.com/office/drawing/2014/main" id="{DF92B574-6AEE-440C-AD19-3D1E81C499B9}"/>
            </a:ext>
          </a:extLst>
        </xdr:cNvPr>
        <xdr:cNvSpPr>
          <a:spLocks noChangeAspect="1" noChangeArrowheads="1"/>
        </xdr:cNvSpPr>
      </xdr:nvSpPr>
      <xdr:spPr bwMode="auto">
        <a:xfrm>
          <a:off x="4257675" y="495300"/>
          <a:ext cx="304800" cy="31149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30956</xdr:colOff>
      <xdr:row>0</xdr:row>
      <xdr:rowOff>4391</xdr:rowOff>
    </xdr:from>
    <xdr:to>
      <xdr:col>2</xdr:col>
      <xdr:colOff>2016918</xdr:colOff>
      <xdr:row>3</xdr:row>
      <xdr:rowOff>149427</xdr:rowOff>
    </xdr:to>
    <xdr:pic>
      <xdr:nvPicPr>
        <xdr:cNvPr id="4" name="Picture 3">
          <a:extLst>
            <a:ext uri="{FF2B5EF4-FFF2-40B4-BE49-F238E27FC236}">
              <a16:creationId xmlns:a16="http://schemas.microsoft.com/office/drawing/2014/main" id="{B6BB1AFD-E933-4BAF-817E-635E3B5BBE6D}"/>
            </a:ext>
          </a:extLst>
        </xdr:cNvPr>
        <xdr:cNvPicPr>
          <a:picLocks noChangeAspect="1"/>
        </xdr:cNvPicPr>
      </xdr:nvPicPr>
      <xdr:blipFill>
        <a:blip xmlns:r="http://schemas.openxmlformats.org/officeDocument/2006/relationships" r:embed="rId1"/>
        <a:stretch>
          <a:fillRect/>
        </a:stretch>
      </xdr:blipFill>
      <xdr:spPr>
        <a:xfrm>
          <a:off x="650081" y="4391"/>
          <a:ext cx="2741612" cy="878461"/>
        </a:xfrm>
        <a:prstGeom prst="rect">
          <a:avLst/>
        </a:prstGeom>
      </xdr:spPr>
    </xdr:pic>
    <xdr:clientData/>
  </xdr:twoCellAnchor>
  <xdr:twoCellAnchor editAs="oneCell">
    <xdr:from>
      <xdr:col>8</xdr:col>
      <xdr:colOff>145677</xdr:colOff>
      <xdr:row>0</xdr:row>
      <xdr:rowOff>62124</xdr:rowOff>
    </xdr:from>
    <xdr:to>
      <xdr:col>9</xdr:col>
      <xdr:colOff>74536</xdr:colOff>
      <xdr:row>4</xdr:row>
      <xdr:rowOff>53595</xdr:rowOff>
    </xdr:to>
    <xdr:pic>
      <xdr:nvPicPr>
        <xdr:cNvPr id="5" name="Picture 5">
          <a:extLst>
            <a:ext uri="{FF2B5EF4-FFF2-40B4-BE49-F238E27FC236}">
              <a16:creationId xmlns:a16="http://schemas.microsoft.com/office/drawing/2014/main" id="{566AA38D-4192-401B-90A5-181816770058}"/>
            </a:ext>
          </a:extLst>
        </xdr:cNvPr>
        <xdr:cNvPicPr>
          <a:picLocks noChangeAspect="1"/>
        </xdr:cNvPicPr>
      </xdr:nvPicPr>
      <xdr:blipFill>
        <a:blip xmlns:r="http://schemas.openxmlformats.org/officeDocument/2006/relationships" r:embed="rId2"/>
        <a:stretch>
          <a:fillRect/>
        </a:stretch>
      </xdr:blipFill>
      <xdr:spPr>
        <a:xfrm>
          <a:off x="17547852" y="62124"/>
          <a:ext cx="1532234" cy="978896"/>
        </a:xfrm>
        <a:prstGeom prst="rect">
          <a:avLst/>
        </a:prstGeom>
      </xdr:spPr>
    </xdr:pic>
    <xdr:clientData/>
  </xdr:twoCellAnchor>
  <xdr:oneCellAnchor>
    <xdr:from>
      <xdr:col>4</xdr:col>
      <xdr:colOff>0</xdr:colOff>
      <xdr:row>2</xdr:row>
      <xdr:rowOff>0</xdr:rowOff>
    </xdr:from>
    <xdr:ext cx="304800" cy="307201"/>
    <xdr:sp macro="" textlink="">
      <xdr:nvSpPr>
        <xdr:cNvPr id="6" name="AutoShape 4">
          <a:extLst>
            <a:ext uri="{FF2B5EF4-FFF2-40B4-BE49-F238E27FC236}">
              <a16:creationId xmlns:a16="http://schemas.microsoft.com/office/drawing/2014/main" id="{59E771C3-3DA4-42B7-BA0E-E216528B2B11}"/>
            </a:ext>
          </a:extLst>
        </xdr:cNvPr>
        <xdr:cNvSpPr>
          <a:spLocks noChangeAspect="1" noChangeArrowheads="1"/>
        </xdr:cNvSpPr>
      </xdr:nvSpPr>
      <xdr:spPr bwMode="auto">
        <a:xfrm>
          <a:off x="96774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2</xdr:row>
      <xdr:rowOff>0</xdr:rowOff>
    </xdr:from>
    <xdr:ext cx="304800" cy="307201"/>
    <xdr:sp macro="" textlink="">
      <xdr:nvSpPr>
        <xdr:cNvPr id="7" name="AutoShape 5">
          <a:extLst>
            <a:ext uri="{FF2B5EF4-FFF2-40B4-BE49-F238E27FC236}">
              <a16:creationId xmlns:a16="http://schemas.microsoft.com/office/drawing/2014/main" id="{6B0CEB58-9422-4A53-935A-49E03589C4C0}"/>
            </a:ext>
          </a:extLst>
        </xdr:cNvPr>
        <xdr:cNvSpPr>
          <a:spLocks noChangeAspect="1" noChangeArrowheads="1"/>
        </xdr:cNvSpPr>
      </xdr:nvSpPr>
      <xdr:spPr bwMode="auto">
        <a:xfrm>
          <a:off x="9677400" y="495300"/>
          <a:ext cx="304800" cy="30720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372599</xdr:colOff>
      <xdr:row>3</xdr:row>
      <xdr:rowOff>123825</xdr:rowOff>
    </xdr:from>
    <xdr:to>
      <xdr:col>1</xdr:col>
      <xdr:colOff>758894</xdr:colOff>
      <xdr:row>5</xdr:row>
      <xdr:rowOff>55014</xdr:rowOff>
    </xdr:to>
    <xdr:pic>
      <xdr:nvPicPr>
        <xdr:cNvPr id="8" name="Picture 4">
          <a:extLst>
            <a:ext uri="{FF2B5EF4-FFF2-40B4-BE49-F238E27FC236}">
              <a16:creationId xmlns:a16="http://schemas.microsoft.com/office/drawing/2014/main" id="{F8306C02-5521-47F4-AA6D-9C76D29AA18E}"/>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3704" b="97325" l="2062" r="95464">
                      <a14:foregroundMark x1="38763" y1="31481" x2="37938" y2="67284"/>
                      <a14:foregroundMark x1="37938" y1="67284" x2="52990" y2="90947"/>
                      <a14:foregroundMark x1="52990" y1="90947" x2="53608" y2="89506"/>
                      <a14:foregroundMark x1="59588" y1="27984" x2="68041" y2="43827"/>
                      <a14:foregroundMark x1="68041" y1="43827" x2="56082" y2="64609"/>
                      <a14:foregroundMark x1="56082" y1="64609" x2="46598" y2="60905"/>
                      <a14:foregroundMark x1="62062" y1="20576" x2="57938" y2="38272"/>
                      <a14:foregroundMark x1="57938" y1="38272" x2="66598" y2="57202"/>
                      <a14:foregroundMark x1="66598" y1="57202" x2="24742" y2="47325"/>
                      <a14:foregroundMark x1="24742" y1="47325" x2="25979" y2="59053"/>
                      <a14:foregroundMark x1="32990" y1="19753" x2="27423" y2="32099"/>
                      <a14:foregroundMark x1="14433" y1="27984" x2="19175" y2="63992"/>
                      <a14:foregroundMark x1="18763" y1="44239" x2="11959" y2="58436"/>
                      <a14:foregroundMark x1="11959" y1="58436" x2="11959" y2="58436"/>
                      <a14:foregroundMark x1="12577" y1="32510" x2="8660" y2="61934"/>
                      <a14:foregroundMark x1="7010" y1="46914" x2="18969" y2="34774"/>
                      <a14:foregroundMark x1="18969" y1="34774" x2="50928" y2="19136"/>
                      <a14:foregroundMark x1="50928" y1="19136" x2="55464" y2="18313"/>
                      <a14:foregroundMark x1="43299" y1="17901" x2="31546" y2="93210"/>
                      <a14:foregroundMark x1="31546" y1="93210" x2="64742" y2="77984"/>
                      <a14:foregroundMark x1="64742" y1="77984" x2="61856" y2="69753"/>
                      <a14:foregroundMark x1="75876" y1="69959" x2="77938" y2="55350"/>
                      <a14:foregroundMark x1="77938" y1="55350" x2="68866" y2="28189"/>
                      <a14:foregroundMark x1="68866" y1="28189" x2="54845" y2="17901"/>
                      <a14:foregroundMark x1="54845" y1="17901" x2="51753" y2="18519"/>
                      <a14:foregroundMark x1="57526" y1="10494" x2="86392" y2="33539"/>
                      <a14:foregroundMark x1="86392" y1="33539" x2="84948" y2="52263"/>
                      <a14:foregroundMark x1="49072" y1="29835" x2="51753" y2="40947"/>
                      <a14:foregroundMark x1="51753" y1="40947" x2="52371" y2="41152"/>
                      <a14:foregroundMark x1="52371" y1="25309" x2="48041" y2="40741"/>
                      <a14:foregroundMark x1="71134" y1="46502" x2="69691" y2="77984"/>
                      <a14:foregroundMark x1="60000" y1="81276" x2="72784" y2="83539"/>
                      <a14:foregroundMark x1="72784" y1="83539" x2="87629" y2="71811"/>
                      <a14:foregroundMark x1="87629" y1="71811" x2="86598" y2="54321"/>
                      <a14:foregroundMark x1="88247" y1="42593" x2="90722" y2="65638"/>
                      <a14:foregroundMark x1="48660" y1="7407" x2="48660" y2="7407"/>
                      <a14:foregroundMark x1="2680" y1="51029" x2="2680" y2="51029"/>
                      <a14:foregroundMark x1="48247" y1="4115" x2="48247" y2="4115"/>
                      <a14:foregroundMark x1="95670" y1="51440" x2="95670" y2="51440"/>
                      <a14:foregroundMark x1="48866" y1="97325" x2="48866" y2="97325"/>
                      <a14:foregroundMark x1="46186" y1="68519" x2="46186" y2="68519"/>
                      <a14:foregroundMark x1="53402" y1="69753" x2="53402" y2="69753"/>
                      <a14:foregroundMark x1="62062" y1="67901" x2="49072" y2="68724"/>
                      <a14:foregroundMark x1="49072" y1="68724" x2="49072" y2="68724"/>
                      <a14:foregroundMark x1="29072" y1="69136" x2="21649" y2="46708"/>
                      <a14:foregroundMark x1="21649" y1="46708" x2="21443" y2="46091"/>
                      <a14:foregroundMark x1="29485" y1="40741" x2="47423" y2="40329"/>
                      <a14:foregroundMark x1="47423" y1="40329" x2="53608" y2="41975"/>
                      <a14:foregroundMark x1="57526" y1="28189" x2="51959" y2="39300"/>
                      <a14:foregroundMark x1="75670" y1="27778" x2="89691" y2="47942"/>
                      <a14:foregroundMark x1="74227" y1="29630" x2="80412" y2="47119"/>
                      <a14:foregroundMark x1="67216" y1="63786" x2="62268" y2="63580"/>
                      <a14:foregroundMark x1="43505" y1="59877" x2="49485" y2="59877"/>
                      <a14:foregroundMark x1="42268" y1="47325" x2="43093" y2="58230"/>
                      <a14:foregroundMark x1="28866" y1="62140" x2="37938" y2="59877"/>
                      <a14:foregroundMark x1="21443" y1="59877" x2="27629" y2="74280"/>
                      <a14:foregroundMark x1="30722" y1="77572" x2="53402" y2="76543"/>
                      <a14:foregroundMark x1="43505" y1="72428" x2="45567" y2="72222"/>
                      <a14:foregroundMark x1="53814" y1="78189" x2="53814" y2="78189"/>
                      <a14:foregroundMark x1="53608" y1="78189" x2="61649" y2="76337"/>
                      <a14:foregroundMark x1="51959" y1="50823" x2="60000" y2="46296"/>
                    </a14:backgroundRemoval>
                  </a14:imgEffect>
                </a14:imgLayer>
              </a14:imgProps>
            </a:ext>
          </a:extLst>
        </a:blip>
        <a:stretch>
          <a:fillRect/>
        </a:stretch>
      </xdr:blipFill>
      <xdr:spPr>
        <a:xfrm>
          <a:off x="991724" y="866775"/>
          <a:ext cx="376770" cy="42013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ebfa.at/finanzierungsinstrumente/green-securities/green-reporting.htm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2DDC9-6A4C-4BAF-AED5-83C03063C65D}">
  <sheetPr>
    <tabColor rgb="FF8EAADB"/>
  </sheetPr>
  <dimension ref="A1:J28"/>
  <sheetViews>
    <sheetView tabSelected="1" zoomScaleNormal="100" workbookViewId="0"/>
  </sheetViews>
  <sheetFormatPr baseColWidth="10" defaultColWidth="0" defaultRowHeight="15" zeroHeight="1" x14ac:dyDescent="0.25"/>
  <cols>
    <col min="1" max="1" width="9.28515625" customWidth="1"/>
    <col min="2" max="3" width="11.5703125" customWidth="1"/>
    <col min="4" max="4" width="32.85546875" customWidth="1"/>
    <col min="5" max="9" width="13.7109375" customWidth="1"/>
    <col min="10" max="10" width="11.5703125" customWidth="1"/>
    <col min="11" max="16384" width="11.5703125" hidden="1"/>
  </cols>
  <sheetData>
    <row r="1" spans="1:10" ht="20.100000000000001" customHeight="1" x14ac:dyDescent="0.25">
      <c r="A1" s="2"/>
      <c r="B1" s="2"/>
      <c r="C1" s="2"/>
      <c r="D1" s="2"/>
      <c r="E1" s="2"/>
      <c r="F1" s="2"/>
      <c r="G1" s="2"/>
      <c r="H1" s="2"/>
      <c r="I1" s="2"/>
      <c r="J1" s="2"/>
    </row>
    <row r="2" spans="1:10" ht="20.100000000000001" customHeight="1" x14ac:dyDescent="0.25">
      <c r="A2" s="2"/>
      <c r="B2" s="2"/>
      <c r="C2" s="2"/>
      <c r="D2" s="2"/>
      <c r="E2" s="2"/>
      <c r="F2" s="2"/>
      <c r="G2" s="2"/>
      <c r="H2" s="2"/>
      <c r="I2" s="2"/>
      <c r="J2" s="2"/>
    </row>
    <row r="3" spans="1:10" ht="20.100000000000001" customHeight="1" x14ac:dyDescent="0.25">
      <c r="A3" s="2"/>
      <c r="B3" s="373"/>
      <c r="C3" s="373"/>
      <c r="D3" s="373"/>
      <c r="E3" s="373"/>
      <c r="F3" s="373"/>
      <c r="G3" s="373"/>
      <c r="H3" s="373"/>
      <c r="I3" s="2"/>
      <c r="J3" s="2"/>
    </row>
    <row r="4" spans="1:10" ht="20.100000000000001" customHeight="1" x14ac:dyDescent="0.4">
      <c r="A4" s="2"/>
      <c r="B4" s="12"/>
      <c r="C4" s="13"/>
      <c r="D4" s="13"/>
      <c r="E4" s="13"/>
      <c r="F4" s="13"/>
      <c r="G4" s="13"/>
      <c r="H4" s="13"/>
      <c r="I4" s="2"/>
      <c r="J4" s="2"/>
    </row>
    <row r="5" spans="1:10" ht="20.100000000000001" customHeight="1" x14ac:dyDescent="0.4">
      <c r="A5" s="2"/>
      <c r="B5" s="5" t="s">
        <v>0</v>
      </c>
      <c r="C5" s="11"/>
      <c r="D5" s="11"/>
      <c r="E5" s="1"/>
      <c r="F5" s="1"/>
      <c r="G5" s="1"/>
      <c r="H5" s="1"/>
      <c r="I5" s="2"/>
      <c r="J5" s="2"/>
    </row>
    <row r="6" spans="1:10" ht="60" customHeight="1" x14ac:dyDescent="0.25">
      <c r="A6" s="2"/>
      <c r="B6" s="376" t="s">
        <v>383</v>
      </c>
      <c r="C6" s="376"/>
      <c r="D6" s="376"/>
      <c r="E6" s="376"/>
      <c r="F6" s="376"/>
      <c r="G6" s="376"/>
      <c r="H6" s="376"/>
      <c r="I6" s="376"/>
      <c r="J6" s="2"/>
    </row>
    <row r="7" spans="1:10" ht="15.75" thickBot="1" x14ac:dyDescent="0.3">
      <c r="A7" s="2"/>
      <c r="B7" s="374" t="s">
        <v>1</v>
      </c>
      <c r="C7" s="374"/>
      <c r="D7" s="374"/>
      <c r="E7" s="374"/>
      <c r="F7" s="374"/>
      <c r="G7" s="374"/>
      <c r="H7" s="374"/>
      <c r="I7" s="2"/>
      <c r="J7" s="2"/>
    </row>
    <row r="8" spans="1:10" ht="35.1" customHeight="1" thickBot="1" x14ac:dyDescent="0.3">
      <c r="A8" s="2"/>
      <c r="B8" s="375"/>
      <c r="C8" s="375"/>
      <c r="D8" s="375"/>
      <c r="E8" s="375"/>
      <c r="F8" s="375"/>
      <c r="G8" s="375"/>
      <c r="H8" s="375"/>
      <c r="I8" s="2"/>
      <c r="J8" s="2"/>
    </row>
    <row r="9" spans="1:10" x14ac:dyDescent="0.25">
      <c r="A9" s="2"/>
      <c r="B9" s="369" t="s">
        <v>2</v>
      </c>
      <c r="C9" s="369"/>
      <c r="D9" s="40"/>
      <c r="E9" s="41" t="s">
        <v>3</v>
      </c>
      <c r="F9" s="42"/>
      <c r="G9" s="42"/>
      <c r="H9" s="42"/>
      <c r="I9" s="54"/>
      <c r="J9" s="2"/>
    </row>
    <row r="10" spans="1:10" ht="30" customHeight="1" thickBot="1" x14ac:dyDescent="0.3">
      <c r="A10" s="2"/>
      <c r="B10" s="189" t="s">
        <v>4</v>
      </c>
      <c r="C10" s="105"/>
      <c r="D10" s="105"/>
      <c r="E10" s="371" t="s">
        <v>5</v>
      </c>
      <c r="F10" s="371"/>
      <c r="G10" s="371"/>
      <c r="H10" s="371"/>
      <c r="I10" s="371"/>
      <c r="J10" s="2"/>
    </row>
    <row r="11" spans="1:10" ht="30" customHeight="1" thickBot="1" x14ac:dyDescent="0.3">
      <c r="A11" s="2"/>
      <c r="B11" s="190" t="s">
        <v>6</v>
      </c>
      <c r="C11" s="179"/>
      <c r="D11" s="179"/>
      <c r="E11" s="372" t="s">
        <v>7</v>
      </c>
      <c r="F11" s="372"/>
      <c r="G11" s="372"/>
      <c r="H11" s="372"/>
      <c r="I11" s="372"/>
      <c r="J11" s="2"/>
    </row>
    <row r="12" spans="1:10" ht="30" customHeight="1" thickBot="1" x14ac:dyDescent="0.3">
      <c r="A12" s="2"/>
      <c r="B12" s="345" t="s">
        <v>8</v>
      </c>
      <c r="C12" s="346"/>
      <c r="D12" s="346"/>
      <c r="E12" s="377" t="s">
        <v>373</v>
      </c>
      <c r="F12" s="377"/>
      <c r="G12" s="377"/>
      <c r="H12" s="377"/>
      <c r="I12" s="377"/>
      <c r="J12" s="2"/>
    </row>
    <row r="13" spans="1:10" ht="30" customHeight="1" thickBot="1" x14ac:dyDescent="0.3">
      <c r="A13" s="2"/>
      <c r="B13" s="190" t="s">
        <v>9</v>
      </c>
      <c r="C13" s="179"/>
      <c r="D13" s="179"/>
      <c r="E13" s="372" t="s">
        <v>374</v>
      </c>
      <c r="F13" s="372"/>
      <c r="G13" s="372"/>
      <c r="H13" s="372"/>
      <c r="I13" s="372"/>
      <c r="J13" s="2"/>
    </row>
    <row r="14" spans="1:10" ht="30" customHeight="1" thickBot="1" x14ac:dyDescent="0.3">
      <c r="A14" s="2"/>
      <c r="B14" s="345" t="s">
        <v>10</v>
      </c>
      <c r="C14" s="346"/>
      <c r="D14" s="346"/>
      <c r="E14" s="377" t="s">
        <v>11</v>
      </c>
      <c r="F14" s="377"/>
      <c r="G14" s="377"/>
      <c r="H14" s="377"/>
      <c r="I14" s="377"/>
      <c r="J14" s="2"/>
    </row>
    <row r="15" spans="1:10" ht="30" customHeight="1" thickBot="1" x14ac:dyDescent="0.3">
      <c r="A15" s="2"/>
      <c r="B15" s="190" t="s">
        <v>12</v>
      </c>
      <c r="C15" s="179"/>
      <c r="D15" s="179"/>
      <c r="E15" s="372" t="s">
        <v>375</v>
      </c>
      <c r="F15" s="372"/>
      <c r="G15" s="372"/>
      <c r="H15" s="372"/>
      <c r="I15" s="372"/>
      <c r="J15" s="2"/>
    </row>
    <row r="16" spans="1:10" ht="30" customHeight="1" thickBot="1" x14ac:dyDescent="0.3">
      <c r="A16" s="2"/>
      <c r="B16" s="189" t="s">
        <v>376</v>
      </c>
      <c r="C16" s="105"/>
      <c r="D16" s="105"/>
      <c r="E16" s="371" t="s">
        <v>14</v>
      </c>
      <c r="F16" s="371"/>
      <c r="G16" s="371"/>
      <c r="H16" s="371"/>
      <c r="I16" s="371"/>
      <c r="J16" s="2"/>
    </row>
    <row r="17" spans="1:10" ht="30" customHeight="1" thickBot="1" x14ac:dyDescent="0.3">
      <c r="A17" s="2"/>
      <c r="B17" s="190" t="s">
        <v>33</v>
      </c>
      <c r="C17" s="179"/>
      <c r="D17" s="179"/>
      <c r="E17" s="372" t="s">
        <v>14</v>
      </c>
      <c r="F17" s="372"/>
      <c r="G17" s="372"/>
      <c r="H17" s="372"/>
      <c r="I17" s="372"/>
      <c r="J17" s="2"/>
    </row>
    <row r="18" spans="1:10" ht="30" customHeight="1" thickBot="1" x14ac:dyDescent="0.3">
      <c r="A18" s="2"/>
      <c r="B18" s="189" t="s">
        <v>34</v>
      </c>
      <c r="C18" s="105"/>
      <c r="D18" s="105"/>
      <c r="E18" s="371" t="s">
        <v>14</v>
      </c>
      <c r="F18" s="371"/>
      <c r="G18" s="371"/>
      <c r="H18" s="371"/>
      <c r="I18" s="371"/>
      <c r="J18" s="2"/>
    </row>
    <row r="19" spans="1:10" ht="30" customHeight="1" thickBot="1" x14ac:dyDescent="0.3">
      <c r="A19" s="2"/>
      <c r="B19" s="190" t="s">
        <v>377</v>
      </c>
      <c r="C19" s="179"/>
      <c r="D19" s="179"/>
      <c r="E19" s="372" t="s">
        <v>14</v>
      </c>
      <c r="F19" s="372"/>
      <c r="G19" s="372"/>
      <c r="H19" s="372"/>
      <c r="I19" s="372"/>
      <c r="J19" s="2"/>
    </row>
    <row r="20" spans="1:10" ht="30" customHeight="1" thickBot="1" x14ac:dyDescent="0.3">
      <c r="A20" s="2"/>
      <c r="B20" s="189" t="s">
        <v>36</v>
      </c>
      <c r="C20" s="105"/>
      <c r="D20" s="105"/>
      <c r="E20" s="371" t="s">
        <v>16</v>
      </c>
      <c r="F20" s="371"/>
      <c r="G20" s="371"/>
      <c r="H20" s="371"/>
      <c r="I20" s="371"/>
      <c r="J20" s="2"/>
    </row>
    <row r="21" spans="1:10" ht="30" customHeight="1" thickBot="1" x14ac:dyDescent="0.3">
      <c r="A21" s="2"/>
      <c r="B21" s="190" t="s">
        <v>37</v>
      </c>
      <c r="C21" s="179"/>
      <c r="D21" s="179"/>
      <c r="E21" s="372" t="s">
        <v>14</v>
      </c>
      <c r="F21" s="372"/>
      <c r="G21" s="372"/>
      <c r="H21" s="372"/>
      <c r="I21" s="372"/>
      <c r="J21" s="2"/>
    </row>
    <row r="22" spans="1:10" ht="30" customHeight="1" thickBot="1" x14ac:dyDescent="0.3">
      <c r="A22" s="2"/>
      <c r="B22" s="189" t="s">
        <v>17</v>
      </c>
      <c r="C22" s="105"/>
      <c r="D22" s="105"/>
      <c r="E22" s="371" t="s">
        <v>16</v>
      </c>
      <c r="F22" s="371"/>
      <c r="G22" s="371"/>
      <c r="H22" s="371"/>
      <c r="I22" s="371"/>
      <c r="J22" s="2"/>
    </row>
    <row r="23" spans="1:10" ht="30" customHeight="1" thickBot="1" x14ac:dyDescent="0.3">
      <c r="A23" s="2"/>
      <c r="B23" s="190" t="s">
        <v>378</v>
      </c>
      <c r="C23" s="179"/>
      <c r="D23" s="179"/>
      <c r="E23" s="372" t="s">
        <v>14</v>
      </c>
      <c r="F23" s="372"/>
      <c r="G23" s="372"/>
      <c r="H23" s="372"/>
      <c r="I23" s="372"/>
      <c r="J23" s="2"/>
    </row>
    <row r="24" spans="1:10" ht="30" customHeight="1" thickBot="1" x14ac:dyDescent="0.3">
      <c r="A24" s="2"/>
      <c r="B24" s="343" t="s">
        <v>18</v>
      </c>
      <c r="C24" s="344"/>
      <c r="D24" s="344"/>
      <c r="E24" s="371" t="s">
        <v>19</v>
      </c>
      <c r="F24" s="371"/>
      <c r="G24" s="371"/>
      <c r="H24" s="371"/>
      <c r="I24" s="371"/>
      <c r="J24" s="2"/>
    </row>
    <row r="25" spans="1:10" ht="30" customHeight="1" thickBot="1" x14ac:dyDescent="0.3">
      <c r="A25" s="2"/>
      <c r="B25" s="190" t="s">
        <v>20</v>
      </c>
      <c r="C25" s="179"/>
      <c r="D25" s="179"/>
      <c r="E25" s="372" t="s">
        <v>21</v>
      </c>
      <c r="F25" s="372"/>
      <c r="G25" s="372"/>
      <c r="H25" s="372"/>
      <c r="I25" s="372"/>
      <c r="J25" s="2"/>
    </row>
    <row r="26" spans="1:10" x14ac:dyDescent="0.25">
      <c r="A26" s="2"/>
      <c r="B26" s="3"/>
      <c r="C26" s="15"/>
      <c r="D26" s="15"/>
      <c r="E26" s="14"/>
      <c r="F26" s="14"/>
      <c r="G26" s="14"/>
      <c r="H26" s="14"/>
      <c r="I26" s="2"/>
      <c r="J26" s="2"/>
    </row>
    <row r="27" spans="1:10" x14ac:dyDescent="0.25">
      <c r="A27" s="2"/>
      <c r="B27" s="370" t="s">
        <v>372</v>
      </c>
      <c r="C27" s="370"/>
      <c r="D27" s="370"/>
      <c r="E27" s="370"/>
      <c r="F27" s="370"/>
      <c r="G27" s="370"/>
      <c r="H27" s="370"/>
      <c r="I27" s="370"/>
      <c r="J27" s="2"/>
    </row>
    <row r="28" spans="1:10" x14ac:dyDescent="0.25">
      <c r="A28" s="2"/>
      <c r="B28" s="3"/>
      <c r="C28" s="15"/>
      <c r="D28" s="15"/>
      <c r="E28" s="14"/>
      <c r="F28" s="14"/>
      <c r="G28" s="14"/>
      <c r="H28" s="14"/>
      <c r="I28" s="2"/>
      <c r="J28" s="2"/>
    </row>
  </sheetData>
  <mergeCells count="22">
    <mergeCell ref="E21:I21"/>
    <mergeCell ref="E12:I12"/>
    <mergeCell ref="E14:I14"/>
    <mergeCell ref="E16:I16"/>
    <mergeCell ref="E17:I17"/>
    <mergeCell ref="E18:I18"/>
    <mergeCell ref="B9:C9"/>
    <mergeCell ref="B27:I27"/>
    <mergeCell ref="E10:I10"/>
    <mergeCell ref="E25:I25"/>
    <mergeCell ref="B3:H3"/>
    <mergeCell ref="B7:H7"/>
    <mergeCell ref="B8:H8"/>
    <mergeCell ref="B6:I6"/>
    <mergeCell ref="E11:I11"/>
    <mergeCell ref="E13:I13"/>
    <mergeCell ref="E20:I20"/>
    <mergeCell ref="E22:I22"/>
    <mergeCell ref="E24:I24"/>
    <mergeCell ref="E15:I15"/>
    <mergeCell ref="E19:I19"/>
    <mergeCell ref="E23:I23"/>
  </mergeCells>
  <hyperlinks>
    <hyperlink ref="B7" location="'Reported Impacts #1 to #9'!A1" display="Reported Impacts #1 to #9" xr:uid="{00000000-0004-0000-0000-000000000000}"/>
    <hyperlink ref="B7:H7" r:id="rId1" display="Austria's Green Investor Report " xr:uid="{014C5515-17DE-4AD9-AB34-3A1634DB5D5C}"/>
    <hyperlink ref="B11" location="'Alloc. Detail, Category'!A1" display="Allocation Detail, Category" xr:uid="{AC9B816C-AE29-4BA1-A71B-1849B740F038}"/>
    <hyperlink ref="B13" location="'Alloc. Detail_Fin.instrument'!A1" display="'Alloc. Detail_Fin.instrument'!A1" xr:uid="{9325EC2E-C148-4B87-A5A0-3EE5F076395A}"/>
    <hyperlink ref="B16" location="'Clean Transportation'!A1" display="Clean Transportation" xr:uid="{43926D4C-64D4-40D4-A510-D80BC9523DD9}"/>
    <hyperlink ref="B17" location="'Renewable Energy '!A1" display="Renewable Energy" xr:uid="{7F706807-3B2A-4A1C-B98C-7F094DB41589}"/>
    <hyperlink ref="B18" location="'Energy Efficiency'!A1" display="Energy Efficiency" xr:uid="{E96568EB-7703-469A-92AC-5AA45BF32818}"/>
    <hyperlink ref="B19" location="'Pollution Prevention &amp; Control'!A1" display="'Pollution Prevention &amp; Control'!A1" xr:uid="{B17B0BF7-5A66-4A7C-9E39-B27E94AE500F}"/>
    <hyperlink ref="B20" location="'Sustainable Natural Resources'!A1" display="Environmentally Sustainable Management of Living Natural Resources and Land Use" xr:uid="{DDDA0DDF-C317-487E-AB62-D436A6A93534}"/>
    <hyperlink ref="B23" location="'Climate Change Adaption'!A1" display="'Climate Change Adaption'!A1" xr:uid="{6ADF4522-E996-49E0-B5E1-C012F64B7294}"/>
    <hyperlink ref="B21" location="'Terrestrial &amp; aquatic biod.'!A1" display="Terrestrial and Aquatic Biodiversity" xr:uid="{E2595853-35A0-49A0-807E-2FD0AE211202}"/>
    <hyperlink ref="B25" location="Glossary!A1" display="Glossary!A1" xr:uid="{570A28A7-3E40-446F-BB5A-0E2889702EF4}"/>
    <hyperlink ref="B24" location="'Green Expenditures 2024-2025'!A1" display="Green Expenditures 2024-2025" xr:uid="{FFC7F4DC-D511-40D5-94F7-7D34CC3BE402}"/>
    <hyperlink ref="B13:D13" location="'Alloc. Detail, Fin.instrument'!A1" display="Allocation Detail, Financial instruments" xr:uid="{89F68776-178E-4D2E-A829-71B29B8EF746}"/>
    <hyperlink ref="B20:D20" location="'Sustainable Natural Resources'!A1" display="Environmentally sustainable management of living natural resources and land use " xr:uid="{A538F977-1261-4394-9A6C-33271FDD920A}"/>
    <hyperlink ref="B10" location="Summary!A1" display="Summary" xr:uid="{088AD4B8-1C09-438F-8F06-5E77C9A46A72}"/>
    <hyperlink ref="B22" location="'Sust. (Waste)Water Management'!A1" display="Sustainable water and wastewater management" xr:uid="{6C7672AE-D758-400D-ACA7-DCC77A2891D5}"/>
    <hyperlink ref="B12" location="'Covered by impact metrics'!A1" display="Covered by impact metrics" xr:uid="{5D0B1C6D-2249-4E4F-85C1-F1BA28E01DE1}"/>
    <hyperlink ref="B14" location="'Net Green Instruments issued'!A1" display="Net Green Finance Instruments " xr:uid="{C4538C15-0B93-40C0-A6CF-9F439B343EA8}"/>
    <hyperlink ref="B15" location="'Overview Short-Term Instruments'!A1" display="Overview Short-Term Instruments" xr:uid="{8F6E4229-AA24-4C8D-BE56-BE4BFA7394AD}"/>
  </hyperlinks>
  <pageMargins left="0.7" right="0.7" top="0.78740157499999996" bottom="0.78740157499999996" header="0.3" footer="0.3"/>
  <pageSetup paperSize="9" orientation="portrait" r:id="rId2"/>
  <headerFooter>
    <oddFooter>&amp;C&amp;1#&amp;"Calibri"&amp;10&amp;K000000Confidential</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3A3AC-7A94-4047-B5F1-8BFA47ED1A65}">
  <sheetPr>
    <tabColor rgb="FF8EAADB"/>
  </sheetPr>
  <dimension ref="A1:LC23"/>
  <sheetViews>
    <sheetView zoomScaleNormal="100" workbookViewId="0">
      <selection activeCell="B22" sqref="B22"/>
    </sheetView>
  </sheetViews>
  <sheetFormatPr baseColWidth="10" defaultColWidth="0" defaultRowHeight="15" customHeight="1" zeroHeight="1" x14ac:dyDescent="0.25"/>
  <cols>
    <col min="1" max="1" width="9.28515625" customWidth="1"/>
    <col min="2" max="2" width="11.42578125" style="364" customWidth="1"/>
    <col min="3" max="3" width="43.140625" customWidth="1"/>
    <col min="4" max="4" width="80.7109375" customWidth="1"/>
    <col min="5" max="5" width="24.140625" customWidth="1"/>
    <col min="6" max="6" width="33.28515625" customWidth="1"/>
    <col min="7" max="9" width="24.140625" customWidth="1"/>
    <col min="10" max="10" width="11.42578125" customWidth="1"/>
    <col min="11" max="14" width="11.42578125" hidden="1" customWidth="1"/>
    <col min="15" max="315" width="0" hidden="1" customWidth="1"/>
    <col min="316" max="16384" width="11.42578125" hidden="1"/>
  </cols>
  <sheetData>
    <row r="1" spans="1:10" ht="20.100000000000001" customHeight="1" x14ac:dyDescent="0.45">
      <c r="A1" s="2"/>
      <c r="B1" s="162"/>
      <c r="C1" s="2"/>
      <c r="D1" s="4"/>
      <c r="E1" s="4"/>
      <c r="F1" s="2"/>
      <c r="G1" s="2"/>
      <c r="H1" s="2"/>
      <c r="I1" s="2"/>
      <c r="J1" s="2"/>
    </row>
    <row r="2" spans="1:10" ht="20.100000000000001" customHeight="1" x14ac:dyDescent="0.25">
      <c r="A2" s="2"/>
      <c r="B2" s="163"/>
      <c r="C2" s="2"/>
      <c r="D2" s="2"/>
      <c r="E2" s="2"/>
      <c r="F2" s="2"/>
      <c r="G2" s="2"/>
      <c r="H2" s="2"/>
      <c r="I2" s="2"/>
      <c r="J2" s="2"/>
    </row>
    <row r="3" spans="1:10" ht="20.100000000000001" customHeight="1" x14ac:dyDescent="0.25">
      <c r="A3" s="2"/>
      <c r="B3" s="163"/>
      <c r="C3" s="2"/>
      <c r="D3" s="2"/>
      <c r="E3" s="2"/>
      <c r="F3" s="2"/>
      <c r="G3" s="2"/>
      <c r="H3" s="2"/>
      <c r="I3" s="2"/>
      <c r="J3" s="2"/>
    </row>
    <row r="4" spans="1:10" ht="20.100000000000001" customHeight="1" x14ac:dyDescent="0.25">
      <c r="A4" s="2"/>
      <c r="B4" s="163"/>
      <c r="C4" s="2"/>
      <c r="D4" s="2"/>
      <c r="E4" s="2"/>
      <c r="F4" s="2"/>
      <c r="G4" s="2"/>
      <c r="H4" s="2"/>
      <c r="I4" s="2"/>
      <c r="J4" s="2"/>
    </row>
    <row r="5" spans="1:10" ht="20.100000000000001" customHeight="1" x14ac:dyDescent="0.4">
      <c r="A5" s="2"/>
      <c r="B5" s="164"/>
      <c r="C5" s="5" t="s">
        <v>193</v>
      </c>
      <c r="D5" s="2"/>
      <c r="E5" s="2"/>
      <c r="F5" s="2"/>
      <c r="G5" s="2"/>
      <c r="H5" s="2"/>
      <c r="I5" s="2"/>
      <c r="J5" s="2"/>
    </row>
    <row r="6" spans="1:10" ht="16.5" customHeight="1" thickBot="1" x14ac:dyDescent="0.45">
      <c r="A6" s="2"/>
      <c r="B6" s="164"/>
      <c r="C6" s="2"/>
      <c r="D6" s="2"/>
      <c r="E6" s="2"/>
      <c r="F6" s="2"/>
      <c r="G6" s="2"/>
      <c r="H6" s="2"/>
      <c r="I6" s="2"/>
      <c r="J6" s="2"/>
    </row>
    <row r="7" spans="1:10" ht="35.1" customHeight="1" thickBot="1" x14ac:dyDescent="0.3">
      <c r="A7" s="2"/>
      <c r="B7" s="406" t="s">
        <v>140</v>
      </c>
      <c r="C7" s="406"/>
      <c r="D7" s="406"/>
      <c r="E7" s="407" t="s">
        <v>49</v>
      </c>
      <c r="F7" s="406"/>
      <c r="G7" s="406"/>
      <c r="H7" s="412"/>
      <c r="I7" s="412"/>
      <c r="J7" s="2"/>
    </row>
    <row r="8" spans="1:10" ht="35.1" customHeight="1" thickBot="1" x14ac:dyDescent="0.3">
      <c r="A8" s="2"/>
      <c r="B8" s="165" t="s">
        <v>141</v>
      </c>
      <c r="C8" s="26" t="s">
        <v>142</v>
      </c>
      <c r="D8" s="26" t="s">
        <v>143</v>
      </c>
      <c r="E8" s="347" t="s">
        <v>144</v>
      </c>
      <c r="F8" s="25" t="s">
        <v>145</v>
      </c>
      <c r="G8" s="25" t="s">
        <v>168</v>
      </c>
      <c r="H8" s="25" t="s">
        <v>169</v>
      </c>
      <c r="I8" s="25" t="s">
        <v>170</v>
      </c>
      <c r="J8" s="2"/>
    </row>
    <row r="9" spans="1:10" ht="45" customHeight="1" thickBot="1" x14ac:dyDescent="0.3">
      <c r="A9" s="2"/>
      <c r="B9" s="222" t="s">
        <v>194</v>
      </c>
      <c r="C9" s="107" t="s">
        <v>195</v>
      </c>
      <c r="D9" s="223" t="s">
        <v>196</v>
      </c>
      <c r="E9" s="155">
        <v>17.600000000000001</v>
      </c>
      <c r="F9" s="22">
        <v>48496</v>
      </c>
      <c r="G9" s="22"/>
      <c r="H9" s="22">
        <v>200986</v>
      </c>
      <c r="I9" s="22">
        <v>157</v>
      </c>
      <c r="J9" s="2"/>
    </row>
    <row r="10" spans="1:10" ht="45" customHeight="1" thickBot="1" x14ac:dyDescent="0.3">
      <c r="A10" s="2"/>
      <c r="B10" s="27" t="s">
        <v>197</v>
      </c>
      <c r="C10" s="67" t="s">
        <v>198</v>
      </c>
      <c r="D10" s="88" t="s">
        <v>199</v>
      </c>
      <c r="E10" s="154">
        <v>15.1</v>
      </c>
      <c r="F10" s="121">
        <v>5761</v>
      </c>
      <c r="G10" s="121">
        <v>27140</v>
      </c>
      <c r="H10" s="121">
        <v>2851</v>
      </c>
      <c r="I10" s="121">
        <v>519</v>
      </c>
      <c r="J10" s="2"/>
    </row>
    <row r="11" spans="1:10" ht="45" customHeight="1" thickBot="1" x14ac:dyDescent="0.3">
      <c r="A11" s="2"/>
      <c r="B11" s="30" t="s">
        <v>200</v>
      </c>
      <c r="C11" s="132" t="s">
        <v>201</v>
      </c>
      <c r="D11" s="125" t="s">
        <v>202</v>
      </c>
      <c r="E11" s="155">
        <v>6.6</v>
      </c>
      <c r="F11" s="22">
        <v>6325</v>
      </c>
      <c r="G11" s="22">
        <v>567</v>
      </c>
      <c r="H11" s="22">
        <v>27647</v>
      </c>
      <c r="I11" s="22">
        <v>759</v>
      </c>
      <c r="J11" s="2"/>
    </row>
    <row r="12" spans="1:10" ht="45" customHeight="1" thickBot="1" x14ac:dyDescent="0.3">
      <c r="A12" s="2"/>
      <c r="B12" s="27" t="s">
        <v>203</v>
      </c>
      <c r="C12" s="67" t="s">
        <v>204</v>
      </c>
      <c r="D12" s="88" t="s">
        <v>205</v>
      </c>
      <c r="E12" s="154">
        <v>465.5</v>
      </c>
      <c r="F12" s="121">
        <v>68342</v>
      </c>
      <c r="G12" s="121">
        <v>795</v>
      </c>
      <c r="H12" s="121"/>
      <c r="I12" s="121">
        <v>24594</v>
      </c>
      <c r="J12" s="2"/>
    </row>
    <row r="13" spans="1:10" ht="45" customHeight="1" thickBot="1" x14ac:dyDescent="0.3">
      <c r="A13" s="2"/>
      <c r="B13" s="304" t="s">
        <v>206</v>
      </c>
      <c r="C13" s="107" t="s">
        <v>207</v>
      </c>
      <c r="D13" s="223" t="s">
        <v>208</v>
      </c>
      <c r="E13" s="155">
        <v>6.5</v>
      </c>
      <c r="F13" s="22">
        <v>4190</v>
      </c>
      <c r="G13" s="22"/>
      <c r="H13" s="22"/>
      <c r="I13" s="22">
        <v>251</v>
      </c>
      <c r="J13" s="2"/>
    </row>
    <row r="14" spans="1:10" ht="45" customHeight="1" thickBot="1" x14ac:dyDescent="0.3">
      <c r="A14" s="2"/>
      <c r="B14" s="298" t="s">
        <v>209</v>
      </c>
      <c r="C14" s="67" t="s">
        <v>210</v>
      </c>
      <c r="D14" s="88" t="s">
        <v>211</v>
      </c>
      <c r="E14" s="154">
        <v>18.600000000000001</v>
      </c>
      <c r="F14" s="121">
        <v>53513</v>
      </c>
      <c r="G14" s="121">
        <v>5587</v>
      </c>
      <c r="H14" s="121">
        <v>41307</v>
      </c>
      <c r="I14" s="121">
        <v>2194</v>
      </c>
      <c r="J14" s="2"/>
    </row>
    <row r="15" spans="1:10" ht="45" customHeight="1" thickBot="1" x14ac:dyDescent="0.3">
      <c r="A15" s="2"/>
      <c r="B15" s="305" t="s">
        <v>212</v>
      </c>
      <c r="C15" s="132" t="s">
        <v>213</v>
      </c>
      <c r="D15" s="125" t="s">
        <v>214</v>
      </c>
      <c r="E15" s="155">
        <v>3.7</v>
      </c>
      <c r="F15" s="22"/>
      <c r="G15" s="22"/>
      <c r="H15" s="22"/>
      <c r="I15" s="22"/>
      <c r="J15" s="2"/>
    </row>
    <row r="16" spans="1:10" ht="45" customHeight="1" thickBot="1" x14ac:dyDescent="0.3">
      <c r="A16" s="2"/>
      <c r="B16" s="298" t="s">
        <v>215</v>
      </c>
      <c r="C16" s="67" t="s">
        <v>216</v>
      </c>
      <c r="D16" s="88" t="s">
        <v>217</v>
      </c>
      <c r="E16" s="154">
        <v>15.6</v>
      </c>
      <c r="F16" s="121">
        <v>2298</v>
      </c>
      <c r="G16" s="121">
        <v>3597</v>
      </c>
      <c r="H16" s="121">
        <v>5730</v>
      </c>
      <c r="I16" s="121">
        <v>3419</v>
      </c>
      <c r="J16" s="2"/>
    </row>
    <row r="17" spans="1:10" ht="60.75" thickBot="1" x14ac:dyDescent="0.3">
      <c r="A17" s="2"/>
      <c r="B17" s="304" t="s">
        <v>218</v>
      </c>
      <c r="C17" s="107" t="s">
        <v>164</v>
      </c>
      <c r="D17" s="223" t="s">
        <v>165</v>
      </c>
      <c r="E17" s="155">
        <v>62.4</v>
      </c>
      <c r="F17" s="22"/>
      <c r="G17" s="22"/>
      <c r="H17" s="22"/>
      <c r="I17" s="22">
        <v>253</v>
      </c>
      <c r="J17" s="2"/>
    </row>
    <row r="18" spans="1:10" ht="22.5" customHeight="1" x14ac:dyDescent="0.25">
      <c r="A18" s="2"/>
      <c r="B18" s="174"/>
      <c r="C18" s="122"/>
      <c r="D18" s="122"/>
      <c r="E18" s="257">
        <v>611.70000000000005</v>
      </c>
      <c r="F18" s="332">
        <v>188925</v>
      </c>
      <c r="G18" s="332">
        <v>37686</v>
      </c>
      <c r="H18" s="332">
        <v>278521</v>
      </c>
      <c r="I18" s="332">
        <v>32146</v>
      </c>
      <c r="J18" s="2"/>
    </row>
    <row r="19" spans="1:10" x14ac:dyDescent="0.25">
      <c r="A19" s="2"/>
      <c r="B19" s="173" t="s">
        <v>192</v>
      </c>
      <c r="C19" s="2"/>
      <c r="D19" s="7"/>
      <c r="E19" s="2"/>
      <c r="F19" s="2"/>
      <c r="G19" s="2"/>
      <c r="H19" s="2"/>
      <c r="I19" s="2"/>
      <c r="J19" s="2"/>
    </row>
    <row r="20" spans="1:10" ht="45.6" customHeight="1" x14ac:dyDescent="0.25">
      <c r="A20" s="2"/>
      <c r="B20" s="411" t="s">
        <v>219</v>
      </c>
      <c r="C20" s="411"/>
      <c r="D20" s="411"/>
      <c r="E20" s="411"/>
      <c r="F20" s="411"/>
      <c r="G20" s="411"/>
      <c r="H20" s="411"/>
      <c r="I20" s="411"/>
      <c r="J20" s="2"/>
    </row>
    <row r="21" spans="1:10" ht="15" customHeight="1" x14ac:dyDescent="0.25">
      <c r="A21" s="2"/>
      <c r="B21" s="163"/>
      <c r="C21" s="2"/>
      <c r="D21" s="2"/>
      <c r="E21" s="2"/>
      <c r="F21" s="2"/>
      <c r="G21" s="2"/>
      <c r="H21" s="2"/>
      <c r="I21" s="2"/>
      <c r="J21" s="2"/>
    </row>
    <row r="22" spans="1:10" ht="15" customHeight="1" x14ac:dyDescent="0.25">
      <c r="A22" s="2"/>
      <c r="B22" s="180" t="s">
        <v>41</v>
      </c>
      <c r="C22" s="2"/>
      <c r="D22" s="7"/>
      <c r="E22" s="2"/>
      <c r="F22" s="2"/>
      <c r="G22" s="2"/>
      <c r="H22" s="2"/>
      <c r="I22" s="2"/>
      <c r="J22" s="2"/>
    </row>
    <row r="23" spans="1:10" ht="15" customHeight="1" x14ac:dyDescent="0.25">
      <c r="A23" s="2"/>
      <c r="B23" s="163"/>
      <c r="C23" s="2"/>
      <c r="D23" s="2"/>
      <c r="E23" s="2"/>
      <c r="F23" s="2"/>
      <c r="G23" s="2"/>
      <c r="H23" s="2"/>
      <c r="I23" s="2"/>
      <c r="J23" s="2"/>
    </row>
  </sheetData>
  <mergeCells count="3">
    <mergeCell ref="B7:D7"/>
    <mergeCell ref="E7:I7"/>
    <mergeCell ref="B20:I20"/>
  </mergeCells>
  <hyperlinks>
    <hyperlink ref="B22" location="'Table of Contents'!A1" display="Back to the Table of Contents" xr:uid="{FD084C8C-85F2-4DA5-A066-2FE1721B5309}"/>
  </hyperlinks>
  <pageMargins left="0.7" right="0.7" top="0.78740157499999996" bottom="0.78740157499999996" header="0.3" footer="0.3"/>
  <pageSetup paperSize="9" orientation="portrait" r:id="rId1"/>
  <headerFooter>
    <oddFooter>&amp;C&amp;1#&amp;"Calibri"&amp;10&amp;K000000Confidential</oddFooter>
  </headerFooter>
  <ignoredErrors>
    <ignoredError sqref="B9:B17"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E530B-AF4B-4C2C-9CA6-8920C1E34160}">
  <sheetPr>
    <tabColor rgb="FF8EAADB"/>
  </sheetPr>
  <dimension ref="A1:KZ23"/>
  <sheetViews>
    <sheetView zoomScaleNormal="100" workbookViewId="0"/>
  </sheetViews>
  <sheetFormatPr baseColWidth="10" defaultColWidth="0" defaultRowHeight="15" customHeight="1" zeroHeight="1" x14ac:dyDescent="0.25"/>
  <cols>
    <col min="1" max="1" width="9.28515625" customWidth="1"/>
    <col min="2" max="2" width="11.42578125" customWidth="1"/>
    <col min="3" max="3" width="43.140625" customWidth="1"/>
    <col min="4" max="4" width="124.5703125" customWidth="1"/>
    <col min="5" max="5" width="24.140625" customWidth="1"/>
    <col min="6" max="6" width="35.140625" customWidth="1"/>
    <col min="7" max="7" width="11.42578125" customWidth="1"/>
    <col min="8" max="25" width="11.42578125" hidden="1" customWidth="1"/>
    <col min="26" max="312" width="0" hidden="1" customWidth="1"/>
    <col min="313" max="16384" width="11.42578125" hidden="1"/>
  </cols>
  <sheetData>
    <row r="1" spans="1:7" ht="20.100000000000001" customHeight="1" x14ac:dyDescent="0.45">
      <c r="A1" s="2"/>
      <c r="B1" s="6"/>
      <c r="C1" s="2"/>
      <c r="D1" s="4"/>
      <c r="E1" s="4"/>
      <c r="F1" s="2"/>
      <c r="G1" s="2"/>
    </row>
    <row r="2" spans="1:7" ht="20.100000000000001" customHeight="1" x14ac:dyDescent="0.25">
      <c r="A2" s="2"/>
      <c r="B2" s="2"/>
      <c r="C2" s="2"/>
      <c r="D2" s="2"/>
      <c r="E2" s="2"/>
      <c r="F2" s="2"/>
      <c r="G2" s="2"/>
    </row>
    <row r="3" spans="1:7" ht="20.100000000000001" customHeight="1" x14ac:dyDescent="0.25">
      <c r="A3" s="2"/>
      <c r="B3" s="2"/>
      <c r="C3" s="2"/>
      <c r="D3" s="2"/>
      <c r="E3" s="2"/>
      <c r="F3" s="2"/>
      <c r="G3" s="2"/>
    </row>
    <row r="4" spans="1:7" ht="20.100000000000001" customHeight="1" x14ac:dyDescent="0.25">
      <c r="A4" s="2"/>
      <c r="B4" s="2"/>
      <c r="C4" s="2"/>
      <c r="D4" s="2"/>
      <c r="E4" s="2"/>
      <c r="F4" s="2"/>
      <c r="G4" s="2"/>
    </row>
    <row r="5" spans="1:7" ht="26.45" customHeight="1" x14ac:dyDescent="0.4">
      <c r="A5" s="2"/>
      <c r="B5" s="5"/>
      <c r="C5" s="5" t="s">
        <v>220</v>
      </c>
      <c r="D5" s="2"/>
      <c r="E5" s="2"/>
      <c r="F5" s="2"/>
      <c r="G5" s="2"/>
    </row>
    <row r="6" spans="1:7" ht="16.5" customHeight="1" thickBot="1" x14ac:dyDescent="0.45">
      <c r="A6" s="2"/>
      <c r="B6" s="5"/>
      <c r="C6" s="2"/>
      <c r="D6" s="2"/>
      <c r="E6" s="2"/>
      <c r="F6" s="2"/>
      <c r="G6" s="2"/>
    </row>
    <row r="7" spans="1:7" ht="35.1" customHeight="1" thickBot="1" x14ac:dyDescent="0.3">
      <c r="A7" s="2"/>
      <c r="B7" s="406" t="s">
        <v>140</v>
      </c>
      <c r="C7" s="406"/>
      <c r="D7" s="406"/>
      <c r="E7" s="407" t="s">
        <v>49</v>
      </c>
      <c r="F7" s="406"/>
      <c r="G7" s="44"/>
    </row>
    <row r="8" spans="1:7" ht="35.1" customHeight="1" thickBot="1" x14ac:dyDescent="0.3">
      <c r="A8" s="2"/>
      <c r="B8" s="25" t="s">
        <v>141</v>
      </c>
      <c r="C8" s="26" t="s">
        <v>142</v>
      </c>
      <c r="D8" s="26" t="s">
        <v>143</v>
      </c>
      <c r="E8" s="349" t="s">
        <v>144</v>
      </c>
      <c r="F8" s="26" t="s">
        <v>221</v>
      </c>
      <c r="G8" s="2"/>
    </row>
    <row r="9" spans="1:7" ht="60.6" customHeight="1" thickBot="1" x14ac:dyDescent="0.3">
      <c r="A9" s="2"/>
      <c r="B9" s="168" t="s">
        <v>222</v>
      </c>
      <c r="C9" s="149" t="s">
        <v>223</v>
      </c>
      <c r="D9" s="125" t="s">
        <v>224</v>
      </c>
      <c r="E9" s="155">
        <v>170</v>
      </c>
      <c r="F9" s="125" t="s">
        <v>225</v>
      </c>
      <c r="G9" s="2"/>
    </row>
    <row r="10" spans="1:7" ht="60.75" thickBot="1" x14ac:dyDescent="0.3">
      <c r="A10" s="2"/>
      <c r="B10" s="158" t="s">
        <v>226</v>
      </c>
      <c r="C10" s="159" t="s">
        <v>227</v>
      </c>
      <c r="D10" s="229" t="s">
        <v>224</v>
      </c>
      <c r="E10" s="156" t="s">
        <v>228</v>
      </c>
      <c r="F10" s="137" t="s">
        <v>229</v>
      </c>
      <c r="G10" s="2"/>
    </row>
    <row r="11" spans="1:7" ht="60" customHeight="1" thickBot="1" x14ac:dyDescent="0.3">
      <c r="A11" s="2"/>
      <c r="B11" s="160" t="s">
        <v>230</v>
      </c>
      <c r="C11" s="161" t="s">
        <v>231</v>
      </c>
      <c r="D11" s="230" t="s">
        <v>224</v>
      </c>
      <c r="E11" s="228" t="s">
        <v>232</v>
      </c>
      <c r="F11" s="157" t="s">
        <v>233</v>
      </c>
      <c r="G11" s="2"/>
    </row>
    <row r="12" spans="1:7" ht="60" customHeight="1" thickBot="1" x14ac:dyDescent="0.3">
      <c r="A12" s="2"/>
      <c r="B12" s="158" t="s">
        <v>234</v>
      </c>
      <c r="C12" s="159" t="s">
        <v>235</v>
      </c>
      <c r="D12" s="229" t="s">
        <v>224</v>
      </c>
      <c r="E12" s="156" t="s">
        <v>236</v>
      </c>
      <c r="F12" s="137" t="s">
        <v>237</v>
      </c>
      <c r="G12" s="2"/>
    </row>
    <row r="13" spans="1:7" ht="39.950000000000003" customHeight="1" thickBot="1" x14ac:dyDescent="0.3">
      <c r="A13" s="2"/>
      <c r="B13" s="160" t="s">
        <v>238</v>
      </c>
      <c r="C13" s="161" t="s">
        <v>239</v>
      </c>
      <c r="D13" s="230" t="s">
        <v>224</v>
      </c>
      <c r="E13" s="228" t="s">
        <v>240</v>
      </c>
      <c r="F13" s="157" t="s">
        <v>241</v>
      </c>
      <c r="G13" s="2"/>
    </row>
    <row r="14" spans="1:7" ht="45.75" thickBot="1" x14ac:dyDescent="0.3">
      <c r="A14" s="2"/>
      <c r="B14" s="169" t="s">
        <v>242</v>
      </c>
      <c r="C14" s="67" t="s">
        <v>243</v>
      </c>
      <c r="D14" s="88" t="s">
        <v>244</v>
      </c>
      <c r="E14" s="117">
        <v>13.8</v>
      </c>
      <c r="F14" s="88" t="s">
        <v>245</v>
      </c>
      <c r="G14" s="2"/>
    </row>
    <row r="15" spans="1:7" ht="210.75" thickBot="1" x14ac:dyDescent="0.3">
      <c r="A15" s="2"/>
      <c r="B15" s="224" t="s">
        <v>246</v>
      </c>
      <c r="C15" s="109" t="s">
        <v>247</v>
      </c>
      <c r="D15" s="358" t="s">
        <v>248</v>
      </c>
      <c r="E15" s="155">
        <v>8.4</v>
      </c>
      <c r="F15" s="223" t="s">
        <v>249</v>
      </c>
      <c r="G15" s="2"/>
    </row>
    <row r="16" spans="1:7" ht="45.75" thickBot="1" x14ac:dyDescent="0.3">
      <c r="A16" s="2"/>
      <c r="B16" s="225" t="s">
        <v>250</v>
      </c>
      <c r="C16" s="226" t="s">
        <v>164</v>
      </c>
      <c r="D16" s="227" t="s">
        <v>251</v>
      </c>
      <c r="E16" s="117">
        <v>11.6</v>
      </c>
      <c r="F16" s="88" t="s">
        <v>252</v>
      </c>
      <c r="G16" s="2"/>
    </row>
    <row r="17" spans="1:7" ht="22.5" customHeight="1" x14ac:dyDescent="0.25">
      <c r="A17" s="2"/>
      <c r="B17" s="126"/>
      <c r="C17" s="150"/>
      <c r="D17" s="151"/>
      <c r="E17" s="145">
        <v>203.8</v>
      </c>
      <c r="F17" s="127"/>
      <c r="G17" s="2"/>
    </row>
    <row r="18" spans="1:7" ht="58.9" customHeight="1" x14ac:dyDescent="0.25">
      <c r="A18" s="2"/>
      <c r="B18" s="413" t="s">
        <v>253</v>
      </c>
      <c r="C18" s="413"/>
      <c r="D18" s="413"/>
      <c r="E18" s="413"/>
      <c r="F18" s="413"/>
      <c r="G18" s="2"/>
    </row>
    <row r="19" spans="1:7" ht="75" customHeight="1" x14ac:dyDescent="0.25">
      <c r="A19" s="2"/>
      <c r="B19" s="413" t="s">
        <v>254</v>
      </c>
      <c r="C19" s="413"/>
      <c r="D19" s="413"/>
      <c r="E19" s="413"/>
      <c r="F19" s="413"/>
      <c r="G19" s="258"/>
    </row>
    <row r="20" spans="1:7" s="366" customFormat="1" ht="75" customHeight="1" x14ac:dyDescent="0.25">
      <c r="A20" s="259"/>
      <c r="B20" s="414" t="s">
        <v>255</v>
      </c>
      <c r="C20" s="414"/>
      <c r="D20" s="414"/>
      <c r="E20" s="414"/>
      <c r="F20" s="414"/>
      <c r="G20" s="258"/>
    </row>
    <row r="21" spans="1:7" s="366" customFormat="1" ht="51.6" customHeight="1" x14ac:dyDescent="0.25">
      <c r="A21" s="259"/>
      <c r="B21" s="413" t="s">
        <v>256</v>
      </c>
      <c r="C21" s="413"/>
      <c r="D21" s="413"/>
      <c r="E21" s="413"/>
      <c r="F21" s="413"/>
      <c r="G21" s="258"/>
    </row>
    <row r="22" spans="1:7" x14ac:dyDescent="0.25">
      <c r="A22" s="2"/>
      <c r="B22" s="180" t="s">
        <v>41</v>
      </c>
      <c r="C22" s="2"/>
      <c r="D22" s="2"/>
      <c r="E22" s="2"/>
      <c r="F22" s="2"/>
      <c r="G22" s="2"/>
    </row>
    <row r="23" spans="1:7" x14ac:dyDescent="0.25">
      <c r="A23" s="2"/>
      <c r="B23" s="2"/>
      <c r="C23" s="2"/>
      <c r="D23" s="2"/>
      <c r="E23" s="2"/>
      <c r="F23" s="2"/>
      <c r="G23" s="2"/>
    </row>
  </sheetData>
  <mergeCells count="6">
    <mergeCell ref="B21:F21"/>
    <mergeCell ref="B7:D7"/>
    <mergeCell ref="E7:F7"/>
    <mergeCell ref="B18:F18"/>
    <mergeCell ref="B19:F19"/>
    <mergeCell ref="B20:F20"/>
  </mergeCells>
  <hyperlinks>
    <hyperlink ref="B22" location="'Table of Contents'!A1" display="Back to the Table of Contents" xr:uid="{55270E26-6F46-4BC5-86BB-06FD202BAB7E}"/>
  </hyperlinks>
  <pageMargins left="0.7" right="0.7" top="0.78740157499999996" bottom="0.78740157499999996" header="0.3" footer="0.3"/>
  <pageSetup paperSize="9" orientation="portrait" r:id="rId1"/>
  <headerFooter>
    <oddFooter>&amp;C&amp;1#&amp;"Calibri"&amp;10&amp;K000000Confidential</oddFooter>
  </headerFooter>
  <ignoredErrors>
    <ignoredError sqref="B9:B1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89112-6C4A-4E68-8F4A-4982D1D13A73}">
  <sheetPr>
    <tabColor rgb="FF8EAADB"/>
  </sheetPr>
  <dimension ref="A1:LA18"/>
  <sheetViews>
    <sheetView zoomScaleNormal="100" workbookViewId="0"/>
  </sheetViews>
  <sheetFormatPr baseColWidth="10" defaultColWidth="0" defaultRowHeight="15" customHeight="1" zeroHeight="1" x14ac:dyDescent="0.25"/>
  <cols>
    <col min="1" max="1" width="9.28515625" customWidth="1"/>
    <col min="2" max="2" width="11.42578125" style="364" customWidth="1"/>
    <col min="3" max="3" width="43.140625" customWidth="1"/>
    <col min="4" max="4" width="150.7109375" customWidth="1"/>
    <col min="5" max="5" width="24.140625" customWidth="1"/>
    <col min="6" max="6" width="35.140625" customWidth="1"/>
    <col min="7" max="7" width="40.7109375" customWidth="1"/>
    <col min="8" max="8" width="11.42578125" customWidth="1"/>
    <col min="9" max="25" width="11.42578125" hidden="1" customWidth="1"/>
    <col min="26" max="313" width="0" hidden="1" customWidth="1"/>
    <col min="314" max="16384" width="11.42578125" hidden="1"/>
  </cols>
  <sheetData>
    <row r="1" spans="1:8" ht="20.100000000000001" customHeight="1" x14ac:dyDescent="0.45">
      <c r="A1" s="2"/>
      <c r="B1" s="162"/>
      <c r="C1" s="2"/>
      <c r="D1" s="2"/>
      <c r="E1" s="4"/>
      <c r="F1" s="2"/>
      <c r="G1" s="2"/>
      <c r="H1" s="2"/>
    </row>
    <row r="2" spans="1:8" ht="20.100000000000001" customHeight="1" x14ac:dyDescent="0.25">
      <c r="A2" s="2"/>
      <c r="B2" s="163"/>
      <c r="C2" s="2"/>
      <c r="D2" s="2"/>
      <c r="E2" s="2"/>
      <c r="F2" s="2"/>
      <c r="G2" s="2"/>
      <c r="H2" s="2"/>
    </row>
    <row r="3" spans="1:8" ht="20.100000000000001" customHeight="1" x14ac:dyDescent="0.25">
      <c r="A3" s="2"/>
      <c r="B3" s="163"/>
      <c r="C3" s="2"/>
      <c r="D3" s="2"/>
      <c r="E3" s="2"/>
      <c r="F3" s="2"/>
      <c r="G3" s="2"/>
      <c r="H3" s="2"/>
    </row>
    <row r="4" spans="1:8" ht="20.100000000000001" customHeight="1" x14ac:dyDescent="0.25">
      <c r="A4" s="2"/>
      <c r="B4" s="163"/>
      <c r="C4" s="2"/>
      <c r="D4" s="2"/>
      <c r="E4" s="2"/>
      <c r="F4" s="2"/>
      <c r="G4" s="2"/>
      <c r="H4" s="2"/>
    </row>
    <row r="5" spans="1:8" ht="20.100000000000001" customHeight="1" x14ac:dyDescent="0.4">
      <c r="A5" s="2"/>
      <c r="B5" s="164"/>
      <c r="C5" s="5" t="s">
        <v>257</v>
      </c>
      <c r="D5" s="2"/>
      <c r="E5" s="2"/>
      <c r="F5" s="2"/>
      <c r="G5" s="2"/>
      <c r="H5" s="2"/>
    </row>
    <row r="6" spans="1:8" ht="16.5" customHeight="1" thickBot="1" x14ac:dyDescent="0.45">
      <c r="A6" s="2"/>
      <c r="B6" s="164"/>
      <c r="C6" s="2"/>
      <c r="D6" s="2"/>
      <c r="E6" s="2"/>
      <c r="F6" s="2"/>
      <c r="G6" s="2"/>
      <c r="H6" s="2"/>
    </row>
    <row r="7" spans="1:8" ht="35.1" customHeight="1" thickBot="1" x14ac:dyDescent="0.3">
      <c r="A7" s="2"/>
      <c r="B7" s="406" t="s">
        <v>140</v>
      </c>
      <c r="C7" s="406"/>
      <c r="D7" s="406"/>
      <c r="E7" s="407" t="s">
        <v>49</v>
      </c>
      <c r="F7" s="406"/>
      <c r="G7" s="406"/>
      <c r="H7" s="44"/>
    </row>
    <row r="8" spans="1:8" ht="35.1" customHeight="1" thickBot="1" x14ac:dyDescent="0.3">
      <c r="A8" s="2"/>
      <c r="B8" s="165" t="s">
        <v>141</v>
      </c>
      <c r="C8" s="26" t="s">
        <v>142</v>
      </c>
      <c r="D8" s="26" t="s">
        <v>143</v>
      </c>
      <c r="E8" s="349" t="s">
        <v>144</v>
      </c>
      <c r="F8" s="25" t="s">
        <v>258</v>
      </c>
      <c r="G8" s="25" t="s">
        <v>259</v>
      </c>
      <c r="H8" s="2"/>
    </row>
    <row r="9" spans="1:8" ht="60.75" thickBot="1" x14ac:dyDescent="0.3">
      <c r="A9" s="2"/>
      <c r="B9" s="27" t="s">
        <v>260</v>
      </c>
      <c r="C9" s="67" t="s">
        <v>261</v>
      </c>
      <c r="D9" s="88" t="s">
        <v>262</v>
      </c>
      <c r="E9" s="117">
        <v>44.9</v>
      </c>
      <c r="F9" s="121"/>
      <c r="G9" s="88" t="s">
        <v>263</v>
      </c>
      <c r="H9" s="2"/>
    </row>
    <row r="10" spans="1:8" ht="45" customHeight="1" thickBot="1" x14ac:dyDescent="0.3">
      <c r="A10" s="2"/>
      <c r="B10" s="30" t="s">
        <v>264</v>
      </c>
      <c r="C10" s="132" t="s">
        <v>265</v>
      </c>
      <c r="D10" s="125" t="s">
        <v>266</v>
      </c>
      <c r="E10" s="155">
        <v>26.2</v>
      </c>
      <c r="F10" s="22">
        <v>4209</v>
      </c>
      <c r="G10" s="124"/>
      <c r="H10" s="2"/>
    </row>
    <row r="11" spans="1:8" ht="45" customHeight="1" thickBot="1" x14ac:dyDescent="0.3">
      <c r="A11" s="2"/>
      <c r="B11" s="27" t="s">
        <v>267</v>
      </c>
      <c r="C11" s="67" t="s">
        <v>268</v>
      </c>
      <c r="D11" s="88" t="s">
        <v>269</v>
      </c>
      <c r="E11" s="154">
        <v>48</v>
      </c>
      <c r="F11" s="121">
        <v>452474</v>
      </c>
      <c r="G11" s="88"/>
      <c r="H11" s="2"/>
    </row>
    <row r="12" spans="1:8" ht="45" customHeight="1" thickBot="1" x14ac:dyDescent="0.3">
      <c r="A12" s="2"/>
      <c r="B12" s="53" t="s">
        <v>270</v>
      </c>
      <c r="C12" s="148" t="s">
        <v>164</v>
      </c>
      <c r="D12" s="131" t="s">
        <v>165</v>
      </c>
      <c r="E12" s="295">
        <v>81.599999999999994</v>
      </c>
      <c r="F12" s="146">
        <v>260</v>
      </c>
      <c r="G12" s="130"/>
      <c r="H12" s="2"/>
    </row>
    <row r="13" spans="1:8" ht="22.5" customHeight="1" x14ac:dyDescent="0.25">
      <c r="A13" s="2"/>
      <c r="B13" s="175"/>
      <c r="C13" s="128"/>
      <c r="D13" s="128"/>
      <c r="E13" s="144">
        <v>200.7</v>
      </c>
      <c r="F13" s="147">
        <v>456943</v>
      </c>
      <c r="G13" s="127"/>
      <c r="H13" s="2"/>
    </row>
    <row r="14" spans="1:8" x14ac:dyDescent="0.25">
      <c r="A14" s="2"/>
      <c r="B14" s="173"/>
      <c r="C14" s="2"/>
      <c r="D14" s="7"/>
      <c r="E14" s="2"/>
      <c r="F14" s="2"/>
      <c r="G14" s="2"/>
      <c r="H14" s="2"/>
    </row>
    <row r="15" spans="1:8" ht="138.75" customHeight="1" x14ac:dyDescent="0.25">
      <c r="A15" s="2"/>
      <c r="B15" s="413" t="s">
        <v>271</v>
      </c>
      <c r="C15" s="413"/>
      <c r="D15" s="413"/>
      <c r="E15" s="413"/>
      <c r="F15" s="413"/>
      <c r="G15" s="413"/>
      <c r="H15" s="2"/>
    </row>
    <row r="16" spans="1:8" x14ac:dyDescent="0.25">
      <c r="A16" s="2"/>
      <c r="B16" s="173"/>
      <c r="C16" s="2"/>
      <c r="D16" s="7"/>
      <c r="E16" s="2"/>
      <c r="F16" s="2"/>
      <c r="G16" s="2"/>
      <c r="H16" s="2"/>
    </row>
    <row r="17" spans="1:8" x14ac:dyDescent="0.25">
      <c r="A17" s="2"/>
      <c r="B17" s="180" t="s">
        <v>41</v>
      </c>
      <c r="C17" s="2"/>
      <c r="D17" s="7"/>
      <c r="E17" s="2"/>
      <c r="F17" s="2"/>
      <c r="G17" s="2"/>
      <c r="H17" s="2"/>
    </row>
    <row r="18" spans="1:8" x14ac:dyDescent="0.25">
      <c r="A18" s="2"/>
      <c r="B18" s="173"/>
      <c r="C18" s="2"/>
      <c r="D18" s="2"/>
      <c r="E18" s="2"/>
      <c r="F18" s="2"/>
      <c r="G18" s="2"/>
      <c r="H18" s="2"/>
    </row>
  </sheetData>
  <mergeCells count="3">
    <mergeCell ref="B7:D7"/>
    <mergeCell ref="E7:G7"/>
    <mergeCell ref="B15:G15"/>
  </mergeCells>
  <hyperlinks>
    <hyperlink ref="B17" location="'Table of Contents'!A1" display="Back to the Table of Contents" xr:uid="{AC8C519C-3A00-44EC-A719-0E69E336A2BA}"/>
  </hyperlinks>
  <pageMargins left="0.7" right="0.7" top="0.78740157499999996" bottom="0.78740157499999996" header="0.3" footer="0.3"/>
  <pageSetup paperSize="9" orientation="portrait" r:id="rId1"/>
  <headerFooter>
    <oddFooter>&amp;C&amp;1#&amp;"Calibri"&amp;10&amp;K000000Confidential</oddFooter>
  </headerFooter>
  <ignoredErrors>
    <ignoredError sqref="B9:B12"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0547D-7DF1-492A-9BFF-4C1852ED65FB}">
  <sheetPr>
    <tabColor rgb="FF8EAADB"/>
  </sheetPr>
  <dimension ref="A1:H17"/>
  <sheetViews>
    <sheetView zoomScaleNormal="100" workbookViewId="0"/>
  </sheetViews>
  <sheetFormatPr baseColWidth="10" defaultColWidth="0" defaultRowHeight="14.45" customHeight="1" zeroHeight="1" x14ac:dyDescent="0.25"/>
  <cols>
    <col min="1" max="1" width="9.28515625" customWidth="1"/>
    <col min="2" max="2" width="11.42578125" style="364" customWidth="1"/>
    <col min="3" max="3" width="43.140625" customWidth="1"/>
    <col min="4" max="4" width="120.7109375" customWidth="1"/>
    <col min="5" max="5" width="24.140625" customWidth="1"/>
    <col min="6" max="6" width="35.140625" customWidth="1"/>
    <col min="7" max="7" width="54" customWidth="1"/>
    <col min="8" max="8" width="11.42578125" customWidth="1"/>
    <col min="9" max="16384" width="11.42578125" hidden="1"/>
  </cols>
  <sheetData>
    <row r="1" spans="1:8" ht="20.100000000000001" customHeight="1" x14ac:dyDescent="0.45">
      <c r="A1" s="2"/>
      <c r="B1" s="162"/>
      <c r="C1" s="2"/>
      <c r="D1" s="2"/>
      <c r="E1" s="2"/>
      <c r="F1" s="2"/>
      <c r="G1" s="2"/>
      <c r="H1" s="2"/>
    </row>
    <row r="2" spans="1:8" ht="20.100000000000001" customHeight="1" x14ac:dyDescent="0.25">
      <c r="A2" s="2"/>
      <c r="B2" s="163"/>
      <c r="C2" s="2"/>
      <c r="D2" s="2"/>
      <c r="E2" s="2"/>
      <c r="F2" s="2"/>
      <c r="G2" s="2"/>
      <c r="H2" s="2"/>
    </row>
    <row r="3" spans="1:8" ht="20.100000000000001" customHeight="1" x14ac:dyDescent="0.25">
      <c r="A3" s="2"/>
      <c r="B3" s="163"/>
      <c r="C3" s="2"/>
      <c r="D3" s="2"/>
      <c r="E3" s="2"/>
      <c r="F3" s="2"/>
      <c r="G3" s="2"/>
      <c r="H3" s="2"/>
    </row>
    <row r="4" spans="1:8" ht="20.100000000000001" customHeight="1" x14ac:dyDescent="0.25">
      <c r="A4" s="2"/>
      <c r="B4" s="163"/>
      <c r="C4" s="2"/>
      <c r="D4" s="2"/>
      <c r="E4" s="2"/>
      <c r="F4" s="2"/>
      <c r="G4" s="2"/>
      <c r="H4" s="2"/>
    </row>
    <row r="5" spans="1:8" ht="20.100000000000001" customHeight="1" x14ac:dyDescent="0.4">
      <c r="A5" s="2"/>
      <c r="B5" s="164"/>
      <c r="C5" s="5" t="s">
        <v>272</v>
      </c>
      <c r="D5" s="2"/>
      <c r="E5" s="2"/>
      <c r="F5" s="2"/>
      <c r="G5" s="2"/>
      <c r="H5" s="2"/>
    </row>
    <row r="6" spans="1:8" ht="16.5" customHeight="1" thickBot="1" x14ac:dyDescent="0.45">
      <c r="A6" s="2"/>
      <c r="B6" s="164"/>
      <c r="C6" s="2"/>
      <c r="D6" s="2"/>
      <c r="E6" s="2"/>
      <c r="F6" s="2"/>
      <c r="G6" s="2"/>
      <c r="H6" s="2"/>
    </row>
    <row r="7" spans="1:8" ht="35.1" customHeight="1" thickBot="1" x14ac:dyDescent="0.3">
      <c r="A7" s="2"/>
      <c r="B7" s="406" t="s">
        <v>140</v>
      </c>
      <c r="C7" s="406"/>
      <c r="D7" s="406"/>
      <c r="E7" s="407" t="s">
        <v>48</v>
      </c>
      <c r="F7" s="406"/>
      <c r="G7" s="415"/>
      <c r="H7" s="44"/>
    </row>
    <row r="8" spans="1:8" ht="35.1" customHeight="1" thickBot="1" x14ac:dyDescent="0.3">
      <c r="A8" s="2"/>
      <c r="B8" s="165" t="s">
        <v>141</v>
      </c>
      <c r="C8" s="26" t="s">
        <v>142</v>
      </c>
      <c r="D8" s="26" t="s">
        <v>143</v>
      </c>
      <c r="E8" s="349" t="s">
        <v>144</v>
      </c>
      <c r="F8" s="26" t="s">
        <v>170</v>
      </c>
      <c r="G8" s="26" t="s">
        <v>147</v>
      </c>
      <c r="H8" s="2"/>
    </row>
    <row r="9" spans="1:8" ht="80.099999999999994" customHeight="1" thickBot="1" x14ac:dyDescent="0.3">
      <c r="A9" s="2"/>
      <c r="B9" s="222" t="s">
        <v>273</v>
      </c>
      <c r="C9" s="107" t="s">
        <v>274</v>
      </c>
      <c r="D9" s="223" t="s">
        <v>275</v>
      </c>
      <c r="E9" s="321">
        <v>46.6</v>
      </c>
      <c r="F9" s="260">
        <v>474</v>
      </c>
      <c r="G9" s="223" t="s">
        <v>276</v>
      </c>
      <c r="H9" s="2"/>
    </row>
    <row r="10" spans="1:8" ht="75.75" thickBot="1" x14ac:dyDescent="0.3">
      <c r="A10" s="2"/>
      <c r="B10" s="27" t="s">
        <v>277</v>
      </c>
      <c r="C10" s="67" t="s">
        <v>278</v>
      </c>
      <c r="D10" s="88" t="s">
        <v>279</v>
      </c>
      <c r="E10" s="322">
        <v>214</v>
      </c>
      <c r="F10" s="251">
        <v>2895</v>
      </c>
      <c r="G10" s="88" t="s">
        <v>280</v>
      </c>
      <c r="H10" s="2"/>
    </row>
    <row r="11" spans="1:8" ht="67.150000000000006" customHeight="1" thickBot="1" x14ac:dyDescent="0.3">
      <c r="A11" s="2"/>
      <c r="B11" s="28" t="s">
        <v>281</v>
      </c>
      <c r="C11" s="149" t="s">
        <v>282</v>
      </c>
      <c r="D11" s="125" t="s">
        <v>283</v>
      </c>
      <c r="E11" s="321">
        <v>10.9</v>
      </c>
      <c r="F11" s="260">
        <v>105</v>
      </c>
      <c r="G11" s="125" t="s">
        <v>284</v>
      </c>
      <c r="H11" s="2"/>
    </row>
    <row r="12" spans="1:8" ht="45.75" thickBot="1" x14ac:dyDescent="0.3">
      <c r="A12" s="2"/>
      <c r="B12" s="298" t="s">
        <v>285</v>
      </c>
      <c r="C12" s="67" t="s">
        <v>164</v>
      </c>
      <c r="D12" s="88" t="s">
        <v>165</v>
      </c>
      <c r="E12" s="322">
        <v>17.600000000000001</v>
      </c>
      <c r="F12" s="251">
        <v>26</v>
      </c>
      <c r="G12" s="88"/>
      <c r="H12" s="2"/>
    </row>
    <row r="13" spans="1:8" ht="22.5" customHeight="1" x14ac:dyDescent="0.25">
      <c r="A13" s="2"/>
      <c r="B13" s="174"/>
      <c r="C13" s="122"/>
      <c r="D13" s="122"/>
      <c r="E13" s="257">
        <v>289.2</v>
      </c>
      <c r="F13" s="323">
        <f>SUM(F9:F12)</f>
        <v>3500</v>
      </c>
      <c r="G13" s="122"/>
      <c r="H13" s="2"/>
    </row>
    <row r="14" spans="1:8" ht="15" x14ac:dyDescent="0.25">
      <c r="A14" s="2"/>
      <c r="B14" s="173" t="s">
        <v>286</v>
      </c>
      <c r="C14" s="2"/>
      <c r="D14" s="7"/>
      <c r="E14" s="9"/>
      <c r="F14" s="2"/>
      <c r="G14" s="2"/>
      <c r="H14" s="2"/>
    </row>
    <row r="15" spans="1:8" ht="15" x14ac:dyDescent="0.25">
      <c r="A15" s="2"/>
      <c r="B15" s="416"/>
      <c r="C15" s="416"/>
      <c r="D15" s="416"/>
      <c r="E15" s="416"/>
      <c r="F15" s="416"/>
      <c r="G15" s="417"/>
      <c r="H15" s="2"/>
    </row>
    <row r="16" spans="1:8" ht="15" x14ac:dyDescent="0.25">
      <c r="A16" s="2"/>
      <c r="B16" s="180" t="s">
        <v>41</v>
      </c>
      <c r="C16" s="2"/>
      <c r="D16" s="2"/>
      <c r="E16" s="2"/>
      <c r="F16" s="2"/>
      <c r="G16" s="2"/>
      <c r="H16" s="2"/>
    </row>
    <row r="17" spans="1:7" ht="15" x14ac:dyDescent="0.25">
      <c r="A17" s="2"/>
      <c r="B17" s="163"/>
      <c r="C17" s="2"/>
      <c r="D17" s="2"/>
      <c r="E17" s="2"/>
      <c r="F17" s="2"/>
      <c r="G17" s="2"/>
    </row>
  </sheetData>
  <mergeCells count="3">
    <mergeCell ref="B7:D7"/>
    <mergeCell ref="E7:G7"/>
    <mergeCell ref="B15:G15"/>
  </mergeCells>
  <hyperlinks>
    <hyperlink ref="B16" location="'Table of Contents'!A1" display="Back to the Table of Contents" xr:uid="{1726405F-D195-46B1-8F18-F5589BFDDC75}"/>
  </hyperlinks>
  <pageMargins left="0.7" right="0.7" top="0.78740157499999996" bottom="0.78740157499999996" header="0.3" footer="0.3"/>
  <pageSetup paperSize="9" orientation="portrait" r:id="rId1"/>
  <headerFooter>
    <oddFooter>&amp;C&amp;1#&amp;"Calibri"&amp;10&amp;K000000Confidential</oddFooter>
  </headerFooter>
  <ignoredErrors>
    <ignoredError sqref="B9:B12"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BA59-4ACE-4AED-B5D7-B20DD295ABB4}">
  <sheetPr>
    <tabColor rgb="FF8EAADB"/>
  </sheetPr>
  <dimension ref="A1:H18"/>
  <sheetViews>
    <sheetView zoomScaleNormal="100" workbookViewId="0"/>
  </sheetViews>
  <sheetFormatPr baseColWidth="10" defaultColWidth="0" defaultRowHeight="14.45" customHeight="1" zeroHeight="1" x14ac:dyDescent="0.25"/>
  <cols>
    <col min="1" max="1" width="9.28515625" customWidth="1"/>
    <col min="2" max="2" width="11.42578125" style="364" customWidth="1"/>
    <col min="3" max="3" width="43.140625" customWidth="1"/>
    <col min="4" max="4" width="80.7109375" customWidth="1"/>
    <col min="5" max="6" width="24.140625" customWidth="1"/>
    <col min="7" max="7" width="90.7109375" customWidth="1"/>
    <col min="8" max="8" width="11.28515625" customWidth="1"/>
    <col min="9" max="16384" width="11.42578125" hidden="1"/>
  </cols>
  <sheetData>
    <row r="1" spans="1:8" ht="20.100000000000001" customHeight="1" x14ac:dyDescent="0.45">
      <c r="A1" s="2"/>
      <c r="B1" s="162"/>
      <c r="C1" s="2"/>
      <c r="D1" s="4"/>
      <c r="E1" s="4"/>
      <c r="F1" s="2"/>
      <c r="G1" s="2"/>
      <c r="H1" s="2"/>
    </row>
    <row r="2" spans="1:8" ht="20.100000000000001" customHeight="1" x14ac:dyDescent="0.25">
      <c r="A2" s="2"/>
      <c r="B2" s="163"/>
      <c r="C2" s="2"/>
      <c r="D2" s="2"/>
      <c r="E2" s="2"/>
      <c r="F2" s="2"/>
      <c r="G2" s="2"/>
      <c r="H2" s="2"/>
    </row>
    <row r="3" spans="1:8" ht="20.100000000000001" customHeight="1" x14ac:dyDescent="0.25">
      <c r="A3" s="2"/>
      <c r="B3" s="163"/>
      <c r="C3" s="2"/>
      <c r="D3" s="2"/>
      <c r="E3" s="2"/>
      <c r="F3" s="2"/>
      <c r="G3" s="2"/>
      <c r="H3" s="2"/>
    </row>
    <row r="4" spans="1:8" ht="20.100000000000001" customHeight="1" x14ac:dyDescent="0.25">
      <c r="A4" s="2"/>
      <c r="B4" s="163"/>
      <c r="C4" s="2"/>
      <c r="D4" s="2"/>
      <c r="E4" s="2"/>
      <c r="F4" s="2"/>
      <c r="G4" s="2"/>
      <c r="H4" s="2"/>
    </row>
    <row r="5" spans="1:8" ht="20.100000000000001" customHeight="1" x14ac:dyDescent="0.4">
      <c r="A5" s="2"/>
      <c r="B5" s="164"/>
      <c r="C5" s="5" t="s">
        <v>287</v>
      </c>
      <c r="D5" s="2"/>
      <c r="E5" s="2"/>
      <c r="F5" s="2"/>
      <c r="G5" s="2"/>
      <c r="H5" s="2"/>
    </row>
    <row r="6" spans="1:8" ht="16.5" customHeight="1" thickBot="1" x14ac:dyDescent="0.45">
      <c r="A6" s="2"/>
      <c r="B6" s="164"/>
      <c r="C6" s="2"/>
      <c r="D6" s="2"/>
      <c r="E6" s="2"/>
      <c r="F6" s="2"/>
      <c r="G6" s="2"/>
      <c r="H6" s="2"/>
    </row>
    <row r="7" spans="1:8" ht="35.1" customHeight="1" thickBot="1" x14ac:dyDescent="0.3">
      <c r="A7" s="2"/>
      <c r="B7" s="418" t="s">
        <v>140</v>
      </c>
      <c r="C7" s="418"/>
      <c r="D7" s="418"/>
      <c r="E7" s="407" t="s">
        <v>49</v>
      </c>
      <c r="F7" s="406"/>
      <c r="G7" s="406"/>
      <c r="H7" s="44"/>
    </row>
    <row r="8" spans="1:8" ht="35.1" customHeight="1" thickBot="1" x14ac:dyDescent="0.3">
      <c r="A8" s="2"/>
      <c r="B8" s="172" t="s">
        <v>141</v>
      </c>
      <c r="C8" s="47" t="s">
        <v>142</v>
      </c>
      <c r="D8" s="47" t="s">
        <v>143</v>
      </c>
      <c r="E8" s="349" t="s">
        <v>144</v>
      </c>
      <c r="F8" s="48" t="s">
        <v>288</v>
      </c>
      <c r="G8" s="48" t="s">
        <v>147</v>
      </c>
      <c r="H8" s="2"/>
    </row>
    <row r="9" spans="1:8" ht="95.25" customHeight="1" thickBot="1" x14ac:dyDescent="0.3">
      <c r="A9" s="2"/>
      <c r="B9" s="30" t="s">
        <v>289</v>
      </c>
      <c r="C9" s="132" t="s">
        <v>290</v>
      </c>
      <c r="D9" s="125" t="s">
        <v>291</v>
      </c>
      <c r="E9" s="324">
        <v>24.4</v>
      </c>
      <c r="F9" s="250">
        <v>9</v>
      </c>
      <c r="G9" s="125" t="s">
        <v>292</v>
      </c>
      <c r="H9" s="2"/>
    </row>
    <row r="10" spans="1:8" ht="90.75" customHeight="1" thickBot="1" x14ac:dyDescent="0.3">
      <c r="A10" s="2"/>
      <c r="B10" s="27" t="s">
        <v>293</v>
      </c>
      <c r="C10" s="67" t="s">
        <v>294</v>
      </c>
      <c r="D10" s="88" t="s">
        <v>291</v>
      </c>
      <c r="E10" s="322">
        <v>9.6999999999999993</v>
      </c>
      <c r="F10" s="251"/>
      <c r="G10" s="88" t="s">
        <v>295</v>
      </c>
      <c r="H10" s="2"/>
    </row>
    <row r="11" spans="1:8" ht="89.25" customHeight="1" thickBot="1" x14ac:dyDescent="0.3">
      <c r="A11" s="2"/>
      <c r="B11" s="30" t="s">
        <v>296</v>
      </c>
      <c r="C11" s="132" t="s">
        <v>297</v>
      </c>
      <c r="D11" s="125" t="s">
        <v>291</v>
      </c>
      <c r="E11" s="324">
        <v>33</v>
      </c>
      <c r="F11" s="250">
        <v>13</v>
      </c>
      <c r="G11" s="125" t="s">
        <v>298</v>
      </c>
      <c r="H11" s="2"/>
    </row>
    <row r="12" spans="1:8" ht="76.5" customHeight="1" thickBot="1" x14ac:dyDescent="0.3">
      <c r="A12" s="2"/>
      <c r="B12" s="27" t="s">
        <v>299</v>
      </c>
      <c r="C12" s="67" t="s">
        <v>300</v>
      </c>
      <c r="D12" s="88" t="s">
        <v>301</v>
      </c>
      <c r="E12" s="322">
        <v>31.4</v>
      </c>
      <c r="F12" s="251">
        <v>2857</v>
      </c>
      <c r="G12" s="88"/>
      <c r="H12" s="2"/>
    </row>
    <row r="13" spans="1:8" ht="71.25" customHeight="1" thickBot="1" x14ac:dyDescent="0.3">
      <c r="A13" s="2"/>
      <c r="B13" s="51" t="s">
        <v>302</v>
      </c>
      <c r="C13" s="133" t="s">
        <v>164</v>
      </c>
      <c r="D13" s="131" t="s">
        <v>165</v>
      </c>
      <c r="E13" s="324">
        <v>50.7</v>
      </c>
      <c r="F13" s="250">
        <v>233</v>
      </c>
      <c r="G13" s="130"/>
      <c r="H13" s="2"/>
    </row>
    <row r="14" spans="1:8" ht="22.5" customHeight="1" x14ac:dyDescent="0.25">
      <c r="A14" s="2"/>
      <c r="B14" s="175"/>
      <c r="C14" s="127"/>
      <c r="D14" s="128"/>
      <c r="E14" s="144">
        <v>149.19999999999999</v>
      </c>
      <c r="F14" s="147">
        <v>3112</v>
      </c>
      <c r="G14" s="127"/>
      <c r="H14" s="2"/>
    </row>
    <row r="15" spans="1:8" ht="34.15" customHeight="1" x14ac:dyDescent="0.25">
      <c r="A15" s="2"/>
      <c r="B15" s="410" t="s">
        <v>303</v>
      </c>
      <c r="C15" s="410"/>
      <c r="D15" s="410"/>
      <c r="E15" s="410"/>
      <c r="F15" s="410"/>
      <c r="G15" s="410"/>
      <c r="H15" s="2"/>
    </row>
    <row r="16" spans="1:8" ht="15" x14ac:dyDescent="0.25">
      <c r="A16" s="2"/>
      <c r="B16" s="416"/>
      <c r="C16" s="416"/>
      <c r="D16" s="416"/>
      <c r="E16" s="416"/>
      <c r="F16" s="416"/>
      <c r="G16" s="416"/>
      <c r="H16" s="2"/>
    </row>
    <row r="17" spans="1:8" ht="15" x14ac:dyDescent="0.25">
      <c r="A17" s="2"/>
      <c r="B17" s="180" t="s">
        <v>41</v>
      </c>
      <c r="C17" s="2"/>
      <c r="D17" s="2"/>
      <c r="E17" s="2"/>
      <c r="F17" s="2"/>
      <c r="G17" s="2"/>
      <c r="H17" s="2"/>
    </row>
    <row r="18" spans="1:8" ht="15" x14ac:dyDescent="0.25">
      <c r="A18" s="2"/>
      <c r="B18" s="163"/>
      <c r="C18" s="2"/>
      <c r="D18" s="2"/>
      <c r="E18" s="2"/>
      <c r="F18" s="2"/>
      <c r="G18" s="2"/>
      <c r="H18" s="2"/>
    </row>
  </sheetData>
  <mergeCells count="4">
    <mergeCell ref="B7:D7"/>
    <mergeCell ref="E7:G7"/>
    <mergeCell ref="B15:G15"/>
    <mergeCell ref="B16:G16"/>
  </mergeCells>
  <hyperlinks>
    <hyperlink ref="B17" location="'Table of Contents'!A1" display="Back to the Table of Contents" xr:uid="{A88C4E4E-A4E3-4236-89C1-66494BE3C21A}"/>
  </hyperlinks>
  <pageMargins left="0.7" right="0.7" top="0.78740157499999996" bottom="0.78740157499999996" header="0.3" footer="0.3"/>
  <pageSetup paperSize="9" orientation="portrait" r:id="rId1"/>
  <headerFooter>
    <oddFooter>&amp;C&amp;1#&amp;"Calibri"&amp;10&amp;K000000Confidential</oddFooter>
  </headerFooter>
  <ignoredErrors>
    <ignoredError sqref="B9:B13"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116EE-0A2E-4B49-B9DA-152C47EC51A4}">
  <sheetPr>
    <tabColor rgb="FF8EAADB"/>
  </sheetPr>
  <dimension ref="A1:H19"/>
  <sheetViews>
    <sheetView zoomScaleNormal="100" workbookViewId="0">
      <selection activeCell="G16" sqref="G16"/>
    </sheetView>
  </sheetViews>
  <sheetFormatPr baseColWidth="10" defaultColWidth="0" defaultRowHeight="14.45" customHeight="1" zeroHeight="1" x14ac:dyDescent="0.25"/>
  <cols>
    <col min="1" max="1" width="9.28515625" customWidth="1"/>
    <col min="2" max="2" width="11.42578125" style="367" customWidth="1"/>
    <col min="3" max="3" width="44.28515625" customWidth="1"/>
    <col min="4" max="4" width="120.7109375" customWidth="1"/>
    <col min="5" max="5" width="24.140625" customWidth="1"/>
    <col min="6" max="6" width="35.140625" customWidth="1"/>
    <col min="7" max="7" width="42.85546875" customWidth="1"/>
    <col min="8" max="8" width="11.42578125" customWidth="1"/>
    <col min="9" max="16384" width="11.42578125" hidden="1"/>
  </cols>
  <sheetData>
    <row r="1" spans="1:8" ht="20.100000000000001" customHeight="1" x14ac:dyDescent="0.45">
      <c r="A1" s="2"/>
      <c r="B1" s="176"/>
      <c r="C1" s="2"/>
      <c r="D1" s="4"/>
      <c r="E1" s="4"/>
      <c r="F1" s="2"/>
      <c r="G1" s="2"/>
      <c r="H1" s="2"/>
    </row>
    <row r="2" spans="1:8" ht="20.100000000000001" customHeight="1" x14ac:dyDescent="0.25">
      <c r="A2" s="2"/>
      <c r="B2" s="177"/>
      <c r="C2" s="2"/>
      <c r="D2" s="2"/>
      <c r="E2" s="2"/>
      <c r="F2" s="2"/>
      <c r="G2" s="2"/>
      <c r="H2" s="2"/>
    </row>
    <row r="3" spans="1:8" ht="20.100000000000001" customHeight="1" x14ac:dyDescent="0.25">
      <c r="A3" s="2"/>
      <c r="B3" s="177"/>
      <c r="C3" s="2"/>
      <c r="D3" s="2"/>
      <c r="E3" s="2"/>
      <c r="F3" s="2"/>
      <c r="G3" s="2"/>
      <c r="H3" s="2"/>
    </row>
    <row r="4" spans="1:8" ht="20.100000000000001" customHeight="1" x14ac:dyDescent="0.25">
      <c r="A4" s="2"/>
      <c r="B4" s="177"/>
      <c r="C4" s="2"/>
      <c r="D4" s="2"/>
      <c r="E4" s="2"/>
      <c r="F4" s="2"/>
      <c r="G4" s="2"/>
      <c r="H4" s="2"/>
    </row>
    <row r="5" spans="1:8" ht="20.100000000000001" customHeight="1" x14ac:dyDescent="0.4">
      <c r="A5" s="2"/>
      <c r="B5" s="178"/>
      <c r="C5" s="5" t="s">
        <v>304</v>
      </c>
      <c r="D5" s="2"/>
      <c r="E5" s="2"/>
      <c r="F5" s="2"/>
      <c r="G5" s="2"/>
      <c r="H5" s="2"/>
    </row>
    <row r="6" spans="1:8" ht="16.5" customHeight="1" thickBot="1" x14ac:dyDescent="0.45">
      <c r="A6" s="2"/>
      <c r="B6" s="178"/>
      <c r="C6" s="2"/>
      <c r="D6" s="2"/>
      <c r="E6" s="2"/>
      <c r="F6" s="2"/>
      <c r="G6" s="2"/>
      <c r="H6" s="2"/>
    </row>
    <row r="7" spans="1:8" ht="35.1" customHeight="1" thickBot="1" x14ac:dyDescent="0.3">
      <c r="A7" s="2"/>
      <c r="B7" s="419" t="s">
        <v>140</v>
      </c>
      <c r="C7" s="419"/>
      <c r="D7" s="419"/>
      <c r="E7" s="420" t="s">
        <v>49</v>
      </c>
      <c r="F7" s="419"/>
      <c r="G7" s="419"/>
      <c r="H7" s="44"/>
    </row>
    <row r="8" spans="1:8" ht="35.1" customHeight="1" thickBot="1" x14ac:dyDescent="0.3">
      <c r="A8" s="2"/>
      <c r="B8" s="165" t="s">
        <v>141</v>
      </c>
      <c r="C8" s="26" t="s">
        <v>142</v>
      </c>
      <c r="D8" s="26" t="s">
        <v>143</v>
      </c>
      <c r="E8" s="349" t="s">
        <v>144</v>
      </c>
      <c r="F8" s="25" t="s">
        <v>170</v>
      </c>
      <c r="G8" s="25" t="s">
        <v>147</v>
      </c>
      <c r="H8" s="2"/>
    </row>
    <row r="9" spans="1:8" ht="63" thickBot="1" x14ac:dyDescent="0.3">
      <c r="A9" s="2"/>
      <c r="B9" s="27" t="s">
        <v>305</v>
      </c>
      <c r="C9" s="67" t="s">
        <v>306</v>
      </c>
      <c r="D9" s="88" t="s">
        <v>307</v>
      </c>
      <c r="E9" s="322">
        <v>5.0999999999999996</v>
      </c>
      <c r="F9" s="251">
        <v>55</v>
      </c>
      <c r="G9" s="88" t="s">
        <v>308</v>
      </c>
      <c r="H9" s="2"/>
    </row>
    <row r="10" spans="1:8" ht="60.75" thickBot="1" x14ac:dyDescent="0.3">
      <c r="A10" s="2"/>
      <c r="B10" s="306" t="s">
        <v>309</v>
      </c>
      <c r="C10" s="132" t="s">
        <v>310</v>
      </c>
      <c r="D10" s="355" t="s">
        <v>311</v>
      </c>
      <c r="E10" s="324">
        <v>55.4</v>
      </c>
      <c r="F10" s="250">
        <v>830</v>
      </c>
      <c r="G10" s="125" t="s">
        <v>312</v>
      </c>
      <c r="H10" s="2"/>
    </row>
    <row r="11" spans="1:8" ht="60.75" thickBot="1" x14ac:dyDescent="0.3">
      <c r="A11" s="2"/>
      <c r="B11" s="298" t="s">
        <v>313</v>
      </c>
      <c r="C11" s="67" t="s">
        <v>314</v>
      </c>
      <c r="D11" s="356" t="s">
        <v>315</v>
      </c>
      <c r="E11" s="322">
        <v>93.7</v>
      </c>
      <c r="F11" s="251">
        <v>572</v>
      </c>
      <c r="G11" s="88" t="s">
        <v>316</v>
      </c>
      <c r="H11" s="2"/>
    </row>
    <row r="12" spans="1:8" ht="60.75" thickBot="1" x14ac:dyDescent="0.3">
      <c r="A12" s="2"/>
      <c r="B12" s="305" t="s">
        <v>317</v>
      </c>
      <c r="C12" s="132" t="s">
        <v>318</v>
      </c>
      <c r="D12" s="357" t="s">
        <v>319</v>
      </c>
      <c r="E12" s="324">
        <v>2.7</v>
      </c>
      <c r="F12" s="250">
        <v>2</v>
      </c>
      <c r="G12" s="125"/>
      <c r="H12" s="2"/>
    </row>
    <row r="13" spans="1:8" ht="45.75" thickBot="1" x14ac:dyDescent="0.3">
      <c r="A13" s="2"/>
      <c r="B13" s="298" t="s">
        <v>320</v>
      </c>
      <c r="C13" s="67" t="s">
        <v>321</v>
      </c>
      <c r="D13" s="88" t="s">
        <v>322</v>
      </c>
      <c r="E13" s="322">
        <v>2.2000000000000002</v>
      </c>
      <c r="F13" s="251"/>
      <c r="G13" s="88" t="s">
        <v>323</v>
      </c>
      <c r="H13" s="2"/>
    </row>
    <row r="14" spans="1:8" ht="45.75" thickBot="1" x14ac:dyDescent="0.3">
      <c r="A14" s="2"/>
      <c r="B14" s="307" t="s">
        <v>324</v>
      </c>
      <c r="C14" s="148" t="s">
        <v>164</v>
      </c>
      <c r="D14" s="131" t="s">
        <v>165</v>
      </c>
      <c r="E14" s="324">
        <v>94.7</v>
      </c>
      <c r="F14" s="250">
        <v>272</v>
      </c>
      <c r="G14" s="250"/>
      <c r="H14" s="2"/>
    </row>
    <row r="15" spans="1:8" ht="22.5" customHeight="1" x14ac:dyDescent="0.25">
      <c r="A15" s="2"/>
      <c r="B15" s="175"/>
      <c r="C15" s="128"/>
      <c r="D15" s="128"/>
      <c r="E15" s="144">
        <v>253.6</v>
      </c>
      <c r="F15" s="147">
        <f>SUM(F9:F14)</f>
        <v>1731</v>
      </c>
      <c r="G15" s="128"/>
      <c r="H15" s="2"/>
    </row>
    <row r="16" spans="1:8" ht="15" x14ac:dyDescent="0.25">
      <c r="A16" s="2"/>
      <c r="B16" s="173" t="s">
        <v>325</v>
      </c>
      <c r="C16" s="2"/>
      <c r="D16" s="7"/>
      <c r="E16" s="2"/>
      <c r="F16" s="2"/>
      <c r="G16" s="2"/>
      <c r="H16" s="2"/>
    </row>
    <row r="17" spans="1:8" ht="15" x14ac:dyDescent="0.25">
      <c r="A17" s="2"/>
      <c r="B17" s="421"/>
      <c r="C17" s="421"/>
      <c r="D17" s="421"/>
      <c r="E17" s="421"/>
      <c r="F17" s="421"/>
      <c r="G17" s="421"/>
      <c r="H17" s="2"/>
    </row>
    <row r="18" spans="1:8" ht="15" x14ac:dyDescent="0.25">
      <c r="A18" s="2"/>
      <c r="B18" s="180" t="s">
        <v>41</v>
      </c>
      <c r="C18" s="2"/>
      <c r="D18" s="2"/>
      <c r="E18" s="2"/>
      <c r="F18" s="2"/>
      <c r="G18" s="2"/>
      <c r="H18" s="2"/>
    </row>
    <row r="19" spans="1:8" ht="15" x14ac:dyDescent="0.25">
      <c r="A19" s="2"/>
      <c r="B19" s="177"/>
      <c r="C19" s="2"/>
      <c r="D19" s="2"/>
      <c r="E19" s="2"/>
      <c r="F19" s="2"/>
      <c r="G19" s="2"/>
      <c r="H19" s="2"/>
    </row>
  </sheetData>
  <mergeCells count="3">
    <mergeCell ref="B7:D7"/>
    <mergeCell ref="E7:G7"/>
    <mergeCell ref="B17:G17"/>
  </mergeCells>
  <hyperlinks>
    <hyperlink ref="B18" location="'Table of Contents'!A1" display="Back to the Table of Contents" xr:uid="{B8289C90-B204-4BDC-9EC5-33377FD79654}"/>
  </hyperlinks>
  <pageMargins left="0.7" right="0.7" top="0.78740157499999996" bottom="0.78740157499999996" header="0.3" footer="0.3"/>
  <pageSetup paperSize="9" orientation="portrait" r:id="rId1"/>
  <headerFooter>
    <oddFooter>&amp;C&amp;1#&amp;"Calibri"&amp;10&amp;K000000Confidential</oddFooter>
  </headerFooter>
  <ignoredErrors>
    <ignoredError sqref="B9:B14"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8037C-0700-4368-890F-DC8F6F5DC963}">
  <sheetPr>
    <tabColor rgb="FF8EAADB"/>
  </sheetPr>
  <dimension ref="A1:X57"/>
  <sheetViews>
    <sheetView topLeftCell="B1" zoomScale="40" zoomScaleNormal="40" workbookViewId="0">
      <pane xSplit="4" ySplit="8" topLeftCell="F9" activePane="bottomRight" state="frozen"/>
      <selection pane="topRight" activeCell="G1" sqref="G1"/>
      <selection pane="bottomLeft" activeCell="B9" sqref="B9"/>
      <selection pane="bottomRight" activeCell="B1" sqref="B1"/>
    </sheetView>
  </sheetViews>
  <sheetFormatPr baseColWidth="10" defaultColWidth="0" defaultRowHeight="12.75" customHeight="1" zeroHeight="1" x14ac:dyDescent="0.25"/>
  <cols>
    <col min="1" max="1" width="9.28515625" customWidth="1"/>
    <col min="2" max="2" width="11.42578125" style="364" customWidth="1"/>
    <col min="3" max="3" width="43.140625" customWidth="1"/>
    <col min="4" max="4" width="24.28515625" customWidth="1"/>
    <col min="5" max="5" width="80.7109375" customWidth="1"/>
    <col min="6" max="6" width="27.7109375" customWidth="1"/>
    <col min="7" max="7" width="37.5703125" bestFit="1" customWidth="1"/>
    <col min="8" max="8" width="30.85546875" bestFit="1" customWidth="1"/>
    <col min="9" max="9" width="34.140625" bestFit="1" customWidth="1"/>
    <col min="10" max="10" width="18.7109375" bestFit="1" customWidth="1"/>
    <col min="11" max="11" width="42.7109375" bestFit="1" customWidth="1"/>
    <col min="12" max="12" width="27.7109375" customWidth="1"/>
    <col min="13" max="13" width="37.5703125" bestFit="1" customWidth="1"/>
    <col min="14" max="16" width="24.140625" customWidth="1"/>
    <col min="17" max="17" width="42.7109375" customWidth="1"/>
    <col min="18" max="18" width="24.140625" customWidth="1"/>
    <col min="19" max="19" width="29.7109375" customWidth="1"/>
    <col min="20" max="22" width="24.140625" customWidth="1"/>
    <col min="23" max="23" width="50.7109375" customWidth="1"/>
    <col min="24" max="24" width="11.42578125" customWidth="1"/>
    <col min="25" max="16384" width="11.42578125" hidden="1"/>
  </cols>
  <sheetData>
    <row r="1" spans="1:24" ht="20.100000000000001" customHeight="1" x14ac:dyDescent="0.45">
      <c r="A1" s="2"/>
      <c r="B1" s="162"/>
      <c r="C1" s="2"/>
      <c r="D1" s="2"/>
      <c r="E1" s="4"/>
      <c r="F1" s="2"/>
      <c r="G1" s="2"/>
      <c r="H1" s="2"/>
      <c r="I1" s="2"/>
      <c r="J1" s="2"/>
      <c r="K1" s="2"/>
      <c r="L1" s="2"/>
      <c r="M1" s="2"/>
      <c r="N1" s="2"/>
      <c r="O1" s="2"/>
      <c r="P1" s="2"/>
      <c r="Q1" s="2"/>
      <c r="R1" s="4"/>
      <c r="S1" s="2"/>
      <c r="T1" s="2"/>
      <c r="U1" s="2"/>
      <c r="V1" s="2"/>
      <c r="W1" s="2"/>
      <c r="X1" s="2"/>
    </row>
    <row r="2" spans="1:24" ht="20.100000000000001" customHeight="1" x14ac:dyDescent="0.25">
      <c r="A2" s="2"/>
      <c r="B2" s="163"/>
      <c r="C2" s="2"/>
      <c r="D2" s="2"/>
      <c r="E2" s="2"/>
      <c r="F2" s="2"/>
      <c r="G2" s="2"/>
      <c r="H2" s="2"/>
      <c r="I2" s="2"/>
      <c r="J2" s="2"/>
      <c r="K2" s="2"/>
      <c r="L2" s="2"/>
      <c r="M2" s="2"/>
      <c r="N2" s="2"/>
      <c r="O2" s="2"/>
      <c r="P2" s="2"/>
      <c r="Q2" s="2"/>
      <c r="R2" s="2"/>
      <c r="S2" s="2"/>
      <c r="T2" s="2"/>
      <c r="U2" s="2"/>
      <c r="V2" s="2"/>
      <c r="W2" s="2"/>
      <c r="X2" s="2"/>
    </row>
    <row r="3" spans="1:24" ht="20.100000000000001" customHeight="1" x14ac:dyDescent="0.25">
      <c r="A3" s="2"/>
      <c r="B3" s="163"/>
      <c r="C3" s="2"/>
      <c r="D3" s="2"/>
      <c r="E3" s="2"/>
      <c r="F3" s="2"/>
      <c r="G3" s="246"/>
      <c r="H3" s="2"/>
      <c r="I3" s="2"/>
      <c r="J3" s="2"/>
      <c r="K3" s="2"/>
      <c r="L3" s="2"/>
      <c r="M3" s="2"/>
      <c r="N3" s="2"/>
      <c r="O3" s="2"/>
      <c r="P3" s="2"/>
      <c r="Q3" s="2"/>
      <c r="R3" s="2"/>
      <c r="S3" s="2"/>
      <c r="T3" s="2"/>
      <c r="U3" s="2"/>
      <c r="V3" s="2"/>
      <c r="W3" s="2"/>
      <c r="X3" s="2"/>
    </row>
    <row r="4" spans="1:24" ht="20.100000000000001" customHeight="1" x14ac:dyDescent="0.25">
      <c r="A4" s="2"/>
      <c r="B4" s="163"/>
      <c r="C4" s="2"/>
      <c r="D4" s="2"/>
      <c r="E4" s="2"/>
      <c r="F4" s="2"/>
      <c r="G4" s="2"/>
      <c r="H4" s="2"/>
      <c r="I4" s="2"/>
      <c r="J4" s="2"/>
      <c r="K4" s="2"/>
      <c r="L4" s="2"/>
      <c r="M4" s="2"/>
      <c r="N4" s="2"/>
      <c r="O4" s="2"/>
      <c r="P4" s="2"/>
      <c r="Q4" s="2"/>
      <c r="R4" s="2"/>
      <c r="S4" s="2"/>
      <c r="T4" s="2"/>
      <c r="U4" s="2"/>
      <c r="V4" s="2"/>
      <c r="W4" s="2"/>
      <c r="X4" s="2"/>
    </row>
    <row r="5" spans="1:24" ht="20.100000000000001" customHeight="1" x14ac:dyDescent="0.4">
      <c r="A5" s="2"/>
      <c r="B5" s="164" t="s">
        <v>326</v>
      </c>
      <c r="C5" s="2"/>
      <c r="D5" s="2"/>
      <c r="E5" s="2"/>
      <c r="F5" s="245"/>
      <c r="G5" s="2"/>
      <c r="H5" s="2"/>
      <c r="I5" s="2"/>
      <c r="J5" s="2"/>
      <c r="K5" s="2"/>
      <c r="L5" s="2"/>
      <c r="M5" s="2"/>
      <c r="N5" s="2"/>
      <c r="O5" s="2"/>
      <c r="P5" s="2"/>
      <c r="Q5" s="2"/>
      <c r="R5" s="2"/>
      <c r="S5" s="2"/>
      <c r="T5" s="2"/>
      <c r="U5" s="2"/>
      <c r="V5" s="2"/>
      <c r="W5" s="2"/>
      <c r="X5" s="2"/>
    </row>
    <row r="6" spans="1:24" ht="16.5" customHeight="1" thickBot="1" x14ac:dyDescent="0.45">
      <c r="A6" s="2"/>
      <c r="B6" s="164"/>
      <c r="C6" s="2"/>
      <c r="D6" s="2"/>
      <c r="E6" s="2"/>
      <c r="F6" s="2"/>
      <c r="G6" s="2"/>
      <c r="H6" s="2"/>
      <c r="I6" s="2"/>
      <c r="J6" s="2"/>
      <c r="K6" s="2"/>
      <c r="L6" s="2"/>
      <c r="M6" s="2"/>
      <c r="N6" s="2"/>
      <c r="O6" s="2"/>
      <c r="P6" s="2"/>
      <c r="Q6" s="2"/>
      <c r="R6" s="2"/>
      <c r="S6" s="2"/>
      <c r="T6" s="2"/>
      <c r="U6" s="2"/>
      <c r="V6" s="2"/>
      <c r="W6" s="2"/>
      <c r="X6" s="2"/>
    </row>
    <row r="7" spans="1:24" ht="21.75" thickBot="1" x14ac:dyDescent="0.3">
      <c r="A7" s="2"/>
      <c r="B7" s="406" t="s">
        <v>140</v>
      </c>
      <c r="C7" s="406"/>
      <c r="D7" s="406"/>
      <c r="E7" s="406"/>
      <c r="F7" s="407" t="s">
        <v>39</v>
      </c>
      <c r="G7" s="406"/>
      <c r="H7" s="406"/>
      <c r="I7" s="406"/>
      <c r="J7" s="406"/>
      <c r="K7" s="408"/>
      <c r="L7" s="407" t="s">
        <v>48</v>
      </c>
      <c r="M7" s="406"/>
      <c r="N7" s="406"/>
      <c r="O7" s="406"/>
      <c r="P7" s="406"/>
      <c r="Q7" s="412"/>
      <c r="R7" s="407" t="s">
        <v>49</v>
      </c>
      <c r="S7" s="406"/>
      <c r="T7" s="406"/>
      <c r="U7" s="406"/>
      <c r="V7" s="406"/>
      <c r="W7" s="406"/>
      <c r="X7" s="2"/>
    </row>
    <row r="8" spans="1:24" ht="31.5" customHeight="1" thickBot="1" x14ac:dyDescent="0.3">
      <c r="A8" s="2"/>
      <c r="B8" s="165" t="s">
        <v>141</v>
      </c>
      <c r="C8" s="26" t="s">
        <v>142</v>
      </c>
      <c r="D8" s="26" t="s">
        <v>327</v>
      </c>
      <c r="E8" s="26" t="s">
        <v>143</v>
      </c>
      <c r="F8" s="349" t="s">
        <v>144</v>
      </c>
      <c r="G8" s="26" t="s">
        <v>145</v>
      </c>
      <c r="H8" s="26" t="s">
        <v>168</v>
      </c>
      <c r="I8" s="26" t="s">
        <v>169</v>
      </c>
      <c r="J8" s="26" t="s">
        <v>170</v>
      </c>
      <c r="K8" s="114" t="s">
        <v>147</v>
      </c>
      <c r="L8" s="349" t="s">
        <v>144</v>
      </c>
      <c r="M8" s="26" t="s">
        <v>145</v>
      </c>
      <c r="N8" s="26" t="s">
        <v>168</v>
      </c>
      <c r="O8" s="26" t="s">
        <v>169</v>
      </c>
      <c r="P8" s="26" t="s">
        <v>170</v>
      </c>
      <c r="Q8" s="26" t="s">
        <v>147</v>
      </c>
      <c r="R8" s="349" t="s">
        <v>144</v>
      </c>
      <c r="S8" s="25" t="s">
        <v>145</v>
      </c>
      <c r="T8" s="25" t="s">
        <v>168</v>
      </c>
      <c r="U8" s="25" t="s">
        <v>169</v>
      </c>
      <c r="V8" s="26" t="s">
        <v>170</v>
      </c>
      <c r="W8" s="25" t="s">
        <v>147</v>
      </c>
      <c r="X8" s="2"/>
    </row>
    <row r="9" spans="1:24" ht="60" customHeight="1" thickBot="1" x14ac:dyDescent="0.3">
      <c r="A9" s="2"/>
      <c r="B9" s="29" t="s">
        <v>148</v>
      </c>
      <c r="C9" s="140" t="s">
        <v>149</v>
      </c>
      <c r="D9" s="29" t="s">
        <v>13</v>
      </c>
      <c r="E9" s="138" t="s">
        <v>150</v>
      </c>
      <c r="F9" s="237">
        <v>2484.5</v>
      </c>
      <c r="G9" s="242">
        <v>2423420</v>
      </c>
      <c r="H9" s="236"/>
      <c r="I9" s="242"/>
      <c r="J9" s="242"/>
      <c r="K9" s="326"/>
      <c r="L9" s="243">
        <v>2425.1999999999998</v>
      </c>
      <c r="M9" s="242">
        <v>2380000</v>
      </c>
      <c r="N9" s="242"/>
      <c r="O9" s="242"/>
      <c r="P9" s="242"/>
      <c r="Q9" s="242"/>
      <c r="R9" s="243">
        <v>59.3</v>
      </c>
      <c r="S9" s="242">
        <v>43420</v>
      </c>
      <c r="T9" s="242"/>
      <c r="U9" s="242"/>
      <c r="V9" s="242"/>
      <c r="W9" s="241"/>
      <c r="X9" s="2"/>
    </row>
    <row r="10" spans="1:24" ht="67.5" customHeight="1" thickBot="1" x14ac:dyDescent="0.3">
      <c r="A10" s="2"/>
      <c r="B10" s="27" t="s">
        <v>152</v>
      </c>
      <c r="C10" s="134" t="s">
        <v>153</v>
      </c>
      <c r="D10" s="27" t="s">
        <v>13</v>
      </c>
      <c r="E10" s="142" t="s">
        <v>154</v>
      </c>
      <c r="F10" s="117">
        <v>279.2</v>
      </c>
      <c r="G10" s="121"/>
      <c r="H10" s="123"/>
      <c r="I10" s="121"/>
      <c r="J10" s="121"/>
      <c r="K10" s="327" t="s">
        <v>155</v>
      </c>
      <c r="L10" s="117">
        <v>279.2</v>
      </c>
      <c r="M10" s="121"/>
      <c r="N10" s="121"/>
      <c r="O10" s="121"/>
      <c r="P10" s="121"/>
      <c r="Q10" s="121" t="s">
        <v>155</v>
      </c>
      <c r="R10" s="117"/>
      <c r="S10" s="121"/>
      <c r="T10" s="121"/>
      <c r="U10" s="121"/>
      <c r="V10" s="121"/>
      <c r="W10" s="39"/>
      <c r="X10" s="2"/>
    </row>
    <row r="11" spans="1:24" ht="79.5" customHeight="1" thickBot="1" x14ac:dyDescent="0.3">
      <c r="A11" s="2"/>
      <c r="B11" s="29" t="s">
        <v>156</v>
      </c>
      <c r="C11" s="141" t="s">
        <v>157</v>
      </c>
      <c r="D11" s="29" t="s">
        <v>13</v>
      </c>
      <c r="E11" s="138" t="s">
        <v>158</v>
      </c>
      <c r="F11" s="237">
        <v>70.099999999999994</v>
      </c>
      <c r="G11" s="242">
        <v>20050</v>
      </c>
      <c r="H11" s="236"/>
      <c r="I11" s="242"/>
      <c r="J11" s="242">
        <v>5539</v>
      </c>
      <c r="K11" s="326"/>
      <c r="L11" s="243"/>
      <c r="M11" s="242"/>
      <c r="N11" s="242"/>
      <c r="O11" s="242"/>
      <c r="P11" s="242"/>
      <c r="Q11" s="242"/>
      <c r="R11" s="243">
        <v>70.099999999999994</v>
      </c>
      <c r="S11" s="242">
        <v>20050</v>
      </c>
      <c r="T11" s="242"/>
      <c r="U11" s="242"/>
      <c r="V11" s="242">
        <v>5539</v>
      </c>
      <c r="W11" s="241"/>
      <c r="X11" s="2"/>
    </row>
    <row r="12" spans="1:24" ht="60.75" thickBot="1" x14ac:dyDescent="0.3">
      <c r="A12" s="2"/>
      <c r="B12" s="27" t="s">
        <v>159</v>
      </c>
      <c r="C12" s="67" t="s">
        <v>160</v>
      </c>
      <c r="D12" s="27" t="s">
        <v>13</v>
      </c>
      <c r="E12" s="142" t="s">
        <v>161</v>
      </c>
      <c r="F12" s="154">
        <v>9</v>
      </c>
      <c r="G12" s="121"/>
      <c r="H12" s="123"/>
      <c r="I12" s="121"/>
      <c r="J12" s="121"/>
      <c r="K12" s="327" t="s">
        <v>162</v>
      </c>
      <c r="L12" s="117"/>
      <c r="M12" s="121"/>
      <c r="N12" s="121"/>
      <c r="O12" s="121"/>
      <c r="P12" s="121"/>
      <c r="Q12" s="121"/>
      <c r="R12" s="154">
        <v>9</v>
      </c>
      <c r="S12" s="121"/>
      <c r="T12" s="121"/>
      <c r="U12" s="121"/>
      <c r="V12" s="121"/>
      <c r="W12" s="88" t="s">
        <v>162</v>
      </c>
      <c r="X12" s="2"/>
    </row>
    <row r="13" spans="1:24" ht="60.75" thickBot="1" x14ac:dyDescent="0.3">
      <c r="A13" s="2"/>
      <c r="B13" s="29" t="s">
        <v>163</v>
      </c>
      <c r="C13" s="152" t="s">
        <v>164</v>
      </c>
      <c r="D13" s="29" t="s">
        <v>13</v>
      </c>
      <c r="E13" s="244" t="s">
        <v>165</v>
      </c>
      <c r="F13" s="237">
        <v>52.5</v>
      </c>
      <c r="G13" s="146"/>
      <c r="H13" s="236"/>
      <c r="I13" s="242"/>
      <c r="J13" s="242">
        <v>209</v>
      </c>
      <c r="K13" s="326"/>
      <c r="L13" s="243"/>
      <c r="M13" s="242"/>
      <c r="N13" s="242"/>
      <c r="O13" s="242"/>
      <c r="P13" s="242"/>
      <c r="Q13" s="242"/>
      <c r="R13" s="118">
        <v>52.5</v>
      </c>
      <c r="S13" s="146"/>
      <c r="T13" s="242"/>
      <c r="U13" s="242"/>
      <c r="V13" s="242">
        <v>209</v>
      </c>
      <c r="W13" s="241"/>
      <c r="X13" s="2"/>
    </row>
    <row r="14" spans="1:24" ht="31.5" customHeight="1" thickBot="1" x14ac:dyDescent="0.3">
      <c r="A14" s="2"/>
      <c r="B14" s="27" t="s">
        <v>171</v>
      </c>
      <c r="C14" s="153" t="s">
        <v>172</v>
      </c>
      <c r="D14" s="27" t="s">
        <v>328</v>
      </c>
      <c r="E14" s="88" t="s">
        <v>173</v>
      </c>
      <c r="F14" s="221">
        <v>602.9</v>
      </c>
      <c r="G14" s="120">
        <v>429474</v>
      </c>
      <c r="H14" s="121">
        <v>1376806</v>
      </c>
      <c r="I14" s="121">
        <v>242825</v>
      </c>
      <c r="J14" s="121">
        <v>30286</v>
      </c>
      <c r="K14" s="327"/>
      <c r="L14" s="117"/>
      <c r="M14" s="121"/>
      <c r="N14" s="121"/>
      <c r="O14" s="121"/>
      <c r="P14" s="121"/>
      <c r="Q14" s="121"/>
      <c r="R14" s="154">
        <v>602.9</v>
      </c>
      <c r="S14" s="120">
        <v>429474</v>
      </c>
      <c r="T14" s="121">
        <v>1376806</v>
      </c>
      <c r="U14" s="121">
        <v>242825</v>
      </c>
      <c r="V14" s="121">
        <v>30286</v>
      </c>
      <c r="W14" s="39"/>
      <c r="X14" s="2"/>
    </row>
    <row r="15" spans="1:24" ht="31.5" customHeight="1" thickBot="1" x14ac:dyDescent="0.3">
      <c r="A15" s="2"/>
      <c r="B15" s="29" t="s">
        <v>174</v>
      </c>
      <c r="C15" s="152" t="s">
        <v>175</v>
      </c>
      <c r="D15" s="29" t="s">
        <v>328</v>
      </c>
      <c r="E15" s="244" t="s">
        <v>176</v>
      </c>
      <c r="F15" s="118">
        <v>33.200000000000003</v>
      </c>
      <c r="G15" s="146">
        <v>14655</v>
      </c>
      <c r="H15" s="146">
        <v>65191</v>
      </c>
      <c r="I15" s="146">
        <v>20401</v>
      </c>
      <c r="J15" s="146">
        <v>2399</v>
      </c>
      <c r="K15" s="326"/>
      <c r="L15" s="243"/>
      <c r="M15" s="242"/>
      <c r="N15" s="242"/>
      <c r="O15" s="242"/>
      <c r="P15" s="242"/>
      <c r="Q15" s="242"/>
      <c r="R15" s="118">
        <v>33.200000000000003</v>
      </c>
      <c r="S15" s="146">
        <v>14655</v>
      </c>
      <c r="T15" s="146">
        <v>65191</v>
      </c>
      <c r="U15" s="146">
        <v>20401</v>
      </c>
      <c r="V15" s="146">
        <v>2399</v>
      </c>
      <c r="W15" s="241"/>
      <c r="X15" s="2"/>
    </row>
    <row r="16" spans="1:24" ht="45" customHeight="1" thickBot="1" x14ac:dyDescent="0.3">
      <c r="A16" s="2"/>
      <c r="B16" s="27">
        <v>2.4</v>
      </c>
      <c r="C16" s="153" t="s">
        <v>177</v>
      </c>
      <c r="D16" s="27" t="s">
        <v>328</v>
      </c>
      <c r="E16" s="88" t="s">
        <v>178</v>
      </c>
      <c r="F16" s="154">
        <v>42.9</v>
      </c>
      <c r="G16" s="120">
        <v>51125</v>
      </c>
      <c r="H16" s="121">
        <v>257833</v>
      </c>
      <c r="I16" s="121">
        <v>6209</v>
      </c>
      <c r="J16" s="121">
        <v>2498</v>
      </c>
      <c r="K16" s="327"/>
      <c r="L16" s="117"/>
      <c r="M16" s="121"/>
      <c r="N16" s="121"/>
      <c r="O16" s="121"/>
      <c r="P16" s="121"/>
      <c r="Q16" s="121"/>
      <c r="R16" s="154">
        <v>42.9</v>
      </c>
      <c r="S16" s="120">
        <v>51125</v>
      </c>
      <c r="T16" s="121">
        <v>257833</v>
      </c>
      <c r="U16" s="121">
        <v>6209</v>
      </c>
      <c r="V16" s="121">
        <v>2498</v>
      </c>
      <c r="W16" s="39"/>
      <c r="X16" s="2"/>
    </row>
    <row r="17" spans="1:24" ht="31.5" customHeight="1" thickBot="1" x14ac:dyDescent="0.3">
      <c r="A17" s="2"/>
      <c r="B17" s="29">
        <v>2.4</v>
      </c>
      <c r="C17" s="152" t="s">
        <v>179</v>
      </c>
      <c r="D17" s="29" t="s">
        <v>328</v>
      </c>
      <c r="E17" s="244" t="s">
        <v>180</v>
      </c>
      <c r="F17" s="129">
        <v>592</v>
      </c>
      <c r="G17" s="146">
        <v>244828</v>
      </c>
      <c r="H17" s="146">
        <v>727677</v>
      </c>
      <c r="I17" s="146">
        <v>271060</v>
      </c>
      <c r="J17" s="146">
        <v>33480</v>
      </c>
      <c r="K17" s="326"/>
      <c r="L17" s="243"/>
      <c r="M17" s="242"/>
      <c r="N17" s="242"/>
      <c r="O17" s="242"/>
      <c r="P17" s="242"/>
      <c r="Q17" s="242"/>
      <c r="R17" s="129">
        <v>592</v>
      </c>
      <c r="S17" s="146">
        <v>244828</v>
      </c>
      <c r="T17" s="146">
        <v>727677</v>
      </c>
      <c r="U17" s="146">
        <v>271060</v>
      </c>
      <c r="V17" s="146">
        <v>33480</v>
      </c>
      <c r="W17" s="241"/>
      <c r="X17" s="2"/>
    </row>
    <row r="18" spans="1:24" ht="45" customHeight="1" thickBot="1" x14ac:dyDescent="0.3">
      <c r="A18" s="2"/>
      <c r="B18" s="27" t="s">
        <v>181</v>
      </c>
      <c r="C18" s="153" t="s">
        <v>182</v>
      </c>
      <c r="D18" s="27" t="s">
        <v>328</v>
      </c>
      <c r="E18" s="88" t="s">
        <v>183</v>
      </c>
      <c r="F18" s="154">
        <v>0.2</v>
      </c>
      <c r="G18" s="120">
        <v>234</v>
      </c>
      <c r="H18" s="121">
        <v>620</v>
      </c>
      <c r="I18" s="121">
        <v>620</v>
      </c>
      <c r="J18" s="121">
        <v>36</v>
      </c>
      <c r="K18" s="327"/>
      <c r="L18" s="117"/>
      <c r="M18" s="121"/>
      <c r="N18" s="121"/>
      <c r="O18" s="121"/>
      <c r="P18" s="121"/>
      <c r="Q18" s="121"/>
      <c r="R18" s="154">
        <v>0.2</v>
      </c>
      <c r="S18" s="120">
        <v>234</v>
      </c>
      <c r="T18" s="121">
        <v>620</v>
      </c>
      <c r="U18" s="121">
        <v>620</v>
      </c>
      <c r="V18" s="121">
        <v>36</v>
      </c>
      <c r="W18" s="39"/>
      <c r="X18" s="2"/>
    </row>
    <row r="19" spans="1:24" ht="60.75" thickBot="1" x14ac:dyDescent="0.3">
      <c r="A19" s="2"/>
      <c r="B19" s="29" t="s">
        <v>184</v>
      </c>
      <c r="C19" s="152" t="s">
        <v>185</v>
      </c>
      <c r="D19" s="29" t="s">
        <v>328</v>
      </c>
      <c r="E19" s="244" t="s">
        <v>186</v>
      </c>
      <c r="F19" s="129">
        <v>9.6</v>
      </c>
      <c r="G19" s="146"/>
      <c r="H19" s="146"/>
      <c r="I19" s="146"/>
      <c r="J19" s="146">
        <v>144</v>
      </c>
      <c r="K19" s="326"/>
      <c r="L19" s="243"/>
      <c r="M19" s="242"/>
      <c r="N19" s="242"/>
      <c r="O19" s="242"/>
      <c r="P19" s="242"/>
      <c r="Q19" s="242"/>
      <c r="R19" s="129">
        <v>9.6</v>
      </c>
      <c r="S19" s="146"/>
      <c r="T19" s="146"/>
      <c r="U19" s="146"/>
      <c r="V19" s="146">
        <v>144</v>
      </c>
      <c r="W19" s="241"/>
      <c r="X19" s="2"/>
    </row>
    <row r="20" spans="1:24" ht="45" customHeight="1" thickBot="1" x14ac:dyDescent="0.3">
      <c r="A20" s="2"/>
      <c r="B20" s="27" t="s">
        <v>187</v>
      </c>
      <c r="C20" s="153" t="s">
        <v>188</v>
      </c>
      <c r="D20" s="27" t="s">
        <v>328</v>
      </c>
      <c r="E20" s="88" t="s">
        <v>329</v>
      </c>
      <c r="F20" s="154">
        <v>157.5</v>
      </c>
      <c r="G20" s="120">
        <v>101372</v>
      </c>
      <c r="H20" s="121">
        <v>287693</v>
      </c>
      <c r="I20" s="121">
        <v>76140</v>
      </c>
      <c r="J20" s="121">
        <v>7417</v>
      </c>
      <c r="K20" s="327"/>
      <c r="L20" s="117"/>
      <c r="M20" s="121"/>
      <c r="N20" s="121"/>
      <c r="O20" s="121"/>
      <c r="P20" s="121"/>
      <c r="Q20" s="121"/>
      <c r="R20" s="154">
        <v>157.5</v>
      </c>
      <c r="S20" s="120">
        <v>101372</v>
      </c>
      <c r="T20" s="121">
        <v>287693</v>
      </c>
      <c r="U20" s="121">
        <v>76140</v>
      </c>
      <c r="V20" s="121">
        <v>7417</v>
      </c>
      <c r="W20" s="39"/>
      <c r="X20" s="2"/>
    </row>
    <row r="21" spans="1:24" ht="60.75" thickBot="1" x14ac:dyDescent="0.3">
      <c r="A21" s="2"/>
      <c r="B21" s="29" t="s">
        <v>189</v>
      </c>
      <c r="C21" s="152" t="s">
        <v>190</v>
      </c>
      <c r="D21" s="29" t="s">
        <v>328</v>
      </c>
      <c r="E21" s="244" t="s">
        <v>165</v>
      </c>
      <c r="F21" s="129">
        <v>61.1</v>
      </c>
      <c r="G21" s="146"/>
      <c r="H21" s="146"/>
      <c r="I21" s="146"/>
      <c r="J21" s="146">
        <v>282</v>
      </c>
      <c r="K21" s="326"/>
      <c r="L21" s="243"/>
      <c r="M21" s="242"/>
      <c r="N21" s="242"/>
      <c r="O21" s="242"/>
      <c r="P21" s="242"/>
      <c r="Q21" s="242"/>
      <c r="R21" s="129">
        <v>61.1</v>
      </c>
      <c r="S21" s="146"/>
      <c r="T21" s="146"/>
      <c r="U21" s="146"/>
      <c r="V21" s="146">
        <v>282</v>
      </c>
      <c r="W21" s="241"/>
      <c r="X21" s="2"/>
    </row>
    <row r="22" spans="1:24" ht="45" customHeight="1" thickBot="1" x14ac:dyDescent="0.3">
      <c r="A22" s="2"/>
      <c r="B22" s="27" t="s">
        <v>194</v>
      </c>
      <c r="C22" s="153" t="s">
        <v>195</v>
      </c>
      <c r="D22" s="27" t="s">
        <v>15</v>
      </c>
      <c r="E22" s="88" t="s">
        <v>196</v>
      </c>
      <c r="F22" s="154">
        <v>17.600000000000001</v>
      </c>
      <c r="G22" s="120">
        <v>48496</v>
      </c>
      <c r="H22" s="121"/>
      <c r="I22" s="121">
        <v>200986</v>
      </c>
      <c r="J22" s="121">
        <v>157</v>
      </c>
      <c r="K22" s="327"/>
      <c r="L22" s="117"/>
      <c r="M22" s="121"/>
      <c r="N22" s="121"/>
      <c r="O22" s="121"/>
      <c r="P22" s="121"/>
      <c r="Q22" s="121"/>
      <c r="R22" s="154">
        <v>17.600000000000001</v>
      </c>
      <c r="S22" s="120">
        <v>48496</v>
      </c>
      <c r="T22" s="121"/>
      <c r="U22" s="121">
        <v>200986</v>
      </c>
      <c r="V22" s="121">
        <v>157</v>
      </c>
      <c r="W22" s="39"/>
      <c r="X22" s="2"/>
    </row>
    <row r="23" spans="1:24" ht="30.75" thickBot="1" x14ac:dyDescent="0.3">
      <c r="A23" s="2"/>
      <c r="B23" s="29" t="s">
        <v>197</v>
      </c>
      <c r="C23" s="152" t="s">
        <v>198</v>
      </c>
      <c r="D23" s="29" t="s">
        <v>15</v>
      </c>
      <c r="E23" s="244" t="s">
        <v>199</v>
      </c>
      <c r="F23" s="129">
        <v>15.1</v>
      </c>
      <c r="G23" s="146">
        <v>5761</v>
      </c>
      <c r="H23" s="146">
        <v>27140</v>
      </c>
      <c r="I23" s="146">
        <v>2851</v>
      </c>
      <c r="J23" s="146">
        <v>519</v>
      </c>
      <c r="K23" s="326"/>
      <c r="L23" s="243"/>
      <c r="M23" s="242"/>
      <c r="N23" s="242"/>
      <c r="O23" s="242"/>
      <c r="P23" s="242"/>
      <c r="Q23" s="242"/>
      <c r="R23" s="129">
        <v>15.1</v>
      </c>
      <c r="S23" s="146">
        <v>5761</v>
      </c>
      <c r="T23" s="146">
        <v>27140</v>
      </c>
      <c r="U23" s="146">
        <v>2851</v>
      </c>
      <c r="V23" s="146">
        <v>519</v>
      </c>
      <c r="W23" s="241"/>
      <c r="X23" s="2"/>
    </row>
    <row r="24" spans="1:24" ht="45" customHeight="1" thickBot="1" x14ac:dyDescent="0.3">
      <c r="A24" s="2"/>
      <c r="B24" s="27" t="s">
        <v>200</v>
      </c>
      <c r="C24" s="153" t="s">
        <v>201</v>
      </c>
      <c r="D24" s="27" t="s">
        <v>15</v>
      </c>
      <c r="E24" s="88" t="s">
        <v>202</v>
      </c>
      <c r="F24" s="154">
        <v>6.6</v>
      </c>
      <c r="G24" s="120">
        <v>6325</v>
      </c>
      <c r="H24" s="121">
        <v>567</v>
      </c>
      <c r="I24" s="121">
        <v>27647</v>
      </c>
      <c r="J24" s="121">
        <v>759</v>
      </c>
      <c r="K24" s="327"/>
      <c r="L24" s="117"/>
      <c r="M24" s="121"/>
      <c r="N24" s="121"/>
      <c r="O24" s="121"/>
      <c r="P24" s="121"/>
      <c r="Q24" s="121"/>
      <c r="R24" s="154">
        <v>6.6</v>
      </c>
      <c r="S24" s="120">
        <v>6325</v>
      </c>
      <c r="T24" s="121">
        <v>567</v>
      </c>
      <c r="U24" s="121">
        <v>27647</v>
      </c>
      <c r="V24" s="121">
        <v>759</v>
      </c>
      <c r="W24" s="39"/>
      <c r="X24" s="2"/>
    </row>
    <row r="25" spans="1:24" ht="30.75" thickBot="1" x14ac:dyDescent="0.3">
      <c r="A25" s="2"/>
      <c r="B25" s="29" t="s">
        <v>203</v>
      </c>
      <c r="C25" s="152" t="s">
        <v>204</v>
      </c>
      <c r="D25" s="29" t="s">
        <v>15</v>
      </c>
      <c r="E25" s="244" t="s">
        <v>205</v>
      </c>
      <c r="F25" s="129">
        <v>465.5</v>
      </c>
      <c r="G25" s="146">
        <v>68342</v>
      </c>
      <c r="H25" s="146">
        <v>795</v>
      </c>
      <c r="I25" s="146"/>
      <c r="J25" s="146">
        <v>24594</v>
      </c>
      <c r="K25" s="326"/>
      <c r="L25" s="243"/>
      <c r="M25" s="242"/>
      <c r="N25" s="242"/>
      <c r="O25" s="242"/>
      <c r="P25" s="242"/>
      <c r="Q25" s="242"/>
      <c r="R25" s="129">
        <v>465.5</v>
      </c>
      <c r="S25" s="146">
        <v>68342</v>
      </c>
      <c r="T25" s="146">
        <v>795</v>
      </c>
      <c r="U25" s="146"/>
      <c r="V25" s="146">
        <v>24594</v>
      </c>
      <c r="W25" s="241"/>
      <c r="X25" s="2"/>
    </row>
    <row r="26" spans="1:24" ht="41.25" customHeight="1" thickBot="1" x14ac:dyDescent="0.3">
      <c r="A26" s="2"/>
      <c r="B26" s="298" t="s">
        <v>206</v>
      </c>
      <c r="C26" s="153" t="s">
        <v>207</v>
      </c>
      <c r="D26" s="27" t="s">
        <v>15</v>
      </c>
      <c r="E26" s="88" t="s">
        <v>208</v>
      </c>
      <c r="F26" s="154">
        <v>6.5</v>
      </c>
      <c r="G26" s="121">
        <v>4190</v>
      </c>
      <c r="H26" s="121"/>
      <c r="I26" s="121"/>
      <c r="J26" s="121">
        <v>251</v>
      </c>
      <c r="K26" s="327"/>
      <c r="L26" s="117"/>
      <c r="M26" s="121"/>
      <c r="N26" s="121"/>
      <c r="O26" s="121"/>
      <c r="P26" s="121"/>
      <c r="Q26" s="121"/>
      <c r="R26" s="154">
        <v>6.5</v>
      </c>
      <c r="S26" s="121">
        <v>4190</v>
      </c>
      <c r="T26" s="121"/>
      <c r="U26" s="121"/>
      <c r="V26" s="121">
        <v>251</v>
      </c>
      <c r="W26" s="39"/>
      <c r="X26" s="2"/>
    </row>
    <row r="27" spans="1:24" ht="41.25" customHeight="1" thickBot="1" x14ac:dyDescent="0.3">
      <c r="A27" s="2"/>
      <c r="B27" s="299" t="s">
        <v>209</v>
      </c>
      <c r="C27" s="152" t="s">
        <v>210</v>
      </c>
      <c r="D27" s="29" t="s">
        <v>15</v>
      </c>
      <c r="E27" s="244" t="s">
        <v>211</v>
      </c>
      <c r="F27" s="155">
        <v>18.600000000000001</v>
      </c>
      <c r="G27" s="22">
        <v>53513</v>
      </c>
      <c r="H27" s="22">
        <v>5587</v>
      </c>
      <c r="I27" s="22">
        <v>41307</v>
      </c>
      <c r="J27" s="22">
        <v>2194</v>
      </c>
      <c r="K27" s="326"/>
      <c r="L27" s="243"/>
      <c r="M27" s="242"/>
      <c r="N27" s="242"/>
      <c r="O27" s="242"/>
      <c r="P27" s="242"/>
      <c r="Q27" s="242"/>
      <c r="R27" s="155">
        <v>18.600000000000001</v>
      </c>
      <c r="S27" s="22">
        <v>53513</v>
      </c>
      <c r="T27" s="22">
        <v>5587</v>
      </c>
      <c r="U27" s="22">
        <v>41307</v>
      </c>
      <c r="V27" s="22">
        <v>2194</v>
      </c>
      <c r="W27" s="241"/>
      <c r="X27" s="2"/>
    </row>
    <row r="28" spans="1:24" ht="52.5" customHeight="1" thickBot="1" x14ac:dyDescent="0.3">
      <c r="A28" s="2"/>
      <c r="B28" s="298" t="s">
        <v>212</v>
      </c>
      <c r="C28" s="153" t="s">
        <v>213</v>
      </c>
      <c r="D28" s="27" t="s">
        <v>15</v>
      </c>
      <c r="E28" s="88" t="s">
        <v>330</v>
      </c>
      <c r="F28" s="154">
        <v>3.7</v>
      </c>
      <c r="G28" s="121"/>
      <c r="H28" s="121"/>
      <c r="I28" s="121"/>
      <c r="J28" s="121"/>
      <c r="K28" s="327"/>
      <c r="L28" s="117"/>
      <c r="M28" s="121"/>
      <c r="N28" s="121"/>
      <c r="O28" s="121"/>
      <c r="P28" s="121"/>
      <c r="Q28" s="121"/>
      <c r="R28" s="154">
        <v>3.7</v>
      </c>
      <c r="S28" s="121"/>
      <c r="T28" s="121"/>
      <c r="U28" s="121"/>
      <c r="V28" s="121"/>
      <c r="W28" s="39"/>
      <c r="X28" s="2"/>
    </row>
    <row r="29" spans="1:24" ht="53.25" customHeight="1" thickBot="1" x14ac:dyDescent="0.3">
      <c r="A29" s="2"/>
      <c r="B29" s="297" t="s">
        <v>215</v>
      </c>
      <c r="C29" s="152" t="s">
        <v>216</v>
      </c>
      <c r="D29" s="29" t="s">
        <v>15</v>
      </c>
      <c r="E29" s="244" t="s">
        <v>217</v>
      </c>
      <c r="F29" s="155">
        <v>15.6</v>
      </c>
      <c r="G29" s="22">
        <v>2298</v>
      </c>
      <c r="H29" s="22">
        <v>3597</v>
      </c>
      <c r="I29" s="22">
        <v>5730</v>
      </c>
      <c r="J29" s="22">
        <v>3419</v>
      </c>
      <c r="K29" s="326"/>
      <c r="L29" s="243"/>
      <c r="M29" s="242"/>
      <c r="N29" s="242"/>
      <c r="O29" s="242"/>
      <c r="P29" s="242"/>
      <c r="Q29" s="242"/>
      <c r="R29" s="155">
        <v>15.6</v>
      </c>
      <c r="S29" s="22">
        <v>2298</v>
      </c>
      <c r="T29" s="22">
        <v>3597</v>
      </c>
      <c r="U29" s="22">
        <v>5730</v>
      </c>
      <c r="V29" s="22">
        <v>3419</v>
      </c>
      <c r="W29" s="241"/>
      <c r="X29" s="2"/>
    </row>
    <row r="30" spans="1:24" ht="60.75" thickBot="1" x14ac:dyDescent="0.3">
      <c r="A30" s="2"/>
      <c r="B30" s="300" t="s">
        <v>218</v>
      </c>
      <c r="C30" s="153" t="s">
        <v>164</v>
      </c>
      <c r="D30" s="27" t="s">
        <v>15</v>
      </c>
      <c r="E30" s="88" t="s">
        <v>165</v>
      </c>
      <c r="F30" s="154">
        <v>62.4</v>
      </c>
      <c r="G30" s="121"/>
      <c r="H30" s="121"/>
      <c r="I30" s="121"/>
      <c r="J30" s="121">
        <v>253</v>
      </c>
      <c r="K30" s="327"/>
      <c r="L30" s="117"/>
      <c r="M30" s="121"/>
      <c r="N30" s="121"/>
      <c r="O30" s="121"/>
      <c r="P30" s="121"/>
      <c r="Q30" s="121"/>
      <c r="R30" s="154">
        <v>62.4</v>
      </c>
      <c r="S30" s="121"/>
      <c r="T30" s="121"/>
      <c r="U30" s="121"/>
      <c r="V30" s="121">
        <v>253</v>
      </c>
      <c r="W30" s="39"/>
      <c r="X30" s="2"/>
    </row>
    <row r="31" spans="1:24" ht="60.75" thickBot="1" x14ac:dyDescent="0.3">
      <c r="A31" s="2"/>
      <c r="B31" s="29" t="s">
        <v>222</v>
      </c>
      <c r="C31" s="152" t="s">
        <v>223</v>
      </c>
      <c r="D31" s="29" t="s">
        <v>37</v>
      </c>
      <c r="E31" s="244" t="s">
        <v>224</v>
      </c>
      <c r="F31" s="155">
        <v>170</v>
      </c>
      <c r="G31" s="242"/>
      <c r="H31" s="236"/>
      <c r="I31" s="242"/>
      <c r="J31" s="242"/>
      <c r="K31" s="328" t="s">
        <v>225</v>
      </c>
      <c r="L31" s="243"/>
      <c r="M31" s="242"/>
      <c r="N31" s="242"/>
      <c r="O31" s="242"/>
      <c r="P31" s="242"/>
      <c r="Q31" s="242"/>
      <c r="R31" s="155">
        <v>170</v>
      </c>
      <c r="S31" s="242"/>
      <c r="T31" s="236"/>
      <c r="U31" s="242"/>
      <c r="V31" s="242"/>
      <c r="W31" s="125" t="s">
        <v>225</v>
      </c>
      <c r="X31" s="2"/>
    </row>
    <row r="32" spans="1:24" ht="60.75" thickBot="1" x14ac:dyDescent="0.3">
      <c r="A32" s="2"/>
      <c r="B32" s="27" t="s">
        <v>242</v>
      </c>
      <c r="C32" s="153" t="s">
        <v>243</v>
      </c>
      <c r="D32" s="27" t="s">
        <v>37</v>
      </c>
      <c r="E32" s="88" t="s">
        <v>244</v>
      </c>
      <c r="F32" s="117">
        <v>13.8</v>
      </c>
      <c r="G32" s="121"/>
      <c r="H32" s="123"/>
      <c r="I32" s="121"/>
      <c r="J32" s="121"/>
      <c r="K32" s="329" t="s">
        <v>245</v>
      </c>
      <c r="L32" s="117"/>
      <c r="M32" s="121"/>
      <c r="N32" s="121"/>
      <c r="O32" s="121"/>
      <c r="P32" s="121"/>
      <c r="Q32" s="121"/>
      <c r="R32" s="117">
        <v>13.8</v>
      </c>
      <c r="S32" s="121"/>
      <c r="T32" s="123"/>
      <c r="U32" s="121"/>
      <c r="V32" s="121"/>
      <c r="W32" s="88" t="s">
        <v>245</v>
      </c>
      <c r="X32" s="2"/>
    </row>
    <row r="33" spans="1:24" ht="285.75" thickBot="1" x14ac:dyDescent="0.3">
      <c r="A33" s="2"/>
      <c r="B33" s="29" t="s">
        <v>246</v>
      </c>
      <c r="C33" s="152" t="s">
        <v>247</v>
      </c>
      <c r="D33" s="29" t="s">
        <v>37</v>
      </c>
      <c r="E33" s="358" t="s">
        <v>248</v>
      </c>
      <c r="F33" s="155">
        <v>8.4</v>
      </c>
      <c r="G33" s="242"/>
      <c r="H33" s="236"/>
      <c r="I33" s="242"/>
      <c r="J33" s="242">
        <v>158</v>
      </c>
      <c r="K33" s="326"/>
      <c r="L33" s="243"/>
      <c r="M33" s="242"/>
      <c r="N33" s="242"/>
      <c r="O33" s="242"/>
      <c r="P33" s="242"/>
      <c r="Q33" s="242"/>
      <c r="R33" s="155">
        <v>8.4</v>
      </c>
      <c r="S33" s="242"/>
      <c r="T33" s="236"/>
      <c r="U33" s="242"/>
      <c r="V33" s="242">
        <v>158</v>
      </c>
      <c r="W33" s="241"/>
      <c r="X33" s="2"/>
    </row>
    <row r="34" spans="1:24" ht="60.75" thickBot="1" x14ac:dyDescent="0.3">
      <c r="A34" s="2"/>
      <c r="B34" s="27" t="s">
        <v>250</v>
      </c>
      <c r="C34" s="153" t="s">
        <v>164</v>
      </c>
      <c r="D34" s="27" t="s">
        <v>37</v>
      </c>
      <c r="E34" s="88" t="s">
        <v>251</v>
      </c>
      <c r="F34" s="117">
        <v>11.6</v>
      </c>
      <c r="G34" s="121"/>
      <c r="H34" s="123"/>
      <c r="I34" s="121"/>
      <c r="J34" s="121">
        <v>52</v>
      </c>
      <c r="K34" s="329"/>
      <c r="L34" s="117"/>
      <c r="M34" s="121"/>
      <c r="N34" s="121"/>
      <c r="O34" s="121"/>
      <c r="P34" s="121"/>
      <c r="Q34" s="121"/>
      <c r="R34" s="117">
        <v>11.6</v>
      </c>
      <c r="S34" s="121"/>
      <c r="T34" s="123"/>
      <c r="U34" s="121"/>
      <c r="V34" s="121">
        <v>52</v>
      </c>
      <c r="W34" s="39"/>
      <c r="X34" s="2"/>
    </row>
    <row r="35" spans="1:24" ht="90.75" thickBot="1" x14ac:dyDescent="0.3">
      <c r="A35" s="2"/>
      <c r="B35" s="29" t="s">
        <v>260</v>
      </c>
      <c r="C35" s="152" t="s">
        <v>261</v>
      </c>
      <c r="D35" s="29" t="s">
        <v>36</v>
      </c>
      <c r="E35" s="244" t="s">
        <v>262</v>
      </c>
      <c r="F35" s="286">
        <v>44.9</v>
      </c>
      <c r="G35" s="242"/>
      <c r="H35" s="236"/>
      <c r="I35" s="242"/>
      <c r="J35" s="242"/>
      <c r="K35" s="359" t="s">
        <v>263</v>
      </c>
      <c r="L35" s="243"/>
      <c r="M35" s="242"/>
      <c r="N35" s="242"/>
      <c r="O35" s="242"/>
      <c r="P35" s="242"/>
      <c r="Q35" s="242"/>
      <c r="R35" s="286">
        <v>44.9</v>
      </c>
      <c r="S35" s="242"/>
      <c r="T35" s="236"/>
      <c r="U35" s="242"/>
      <c r="V35" s="242"/>
      <c r="W35" s="81" t="s">
        <v>263</v>
      </c>
      <c r="X35" s="2"/>
    </row>
    <row r="36" spans="1:24" ht="88.5" customHeight="1" thickBot="1" x14ac:dyDescent="0.3">
      <c r="A36" s="2"/>
      <c r="B36" s="27" t="s">
        <v>264</v>
      </c>
      <c r="C36" s="153" t="s">
        <v>265</v>
      </c>
      <c r="D36" s="27" t="s">
        <v>36</v>
      </c>
      <c r="E36" s="88" t="s">
        <v>266</v>
      </c>
      <c r="F36" s="287">
        <v>26.2</v>
      </c>
      <c r="G36" s="121"/>
      <c r="H36" s="123"/>
      <c r="I36" s="121"/>
      <c r="J36" s="288">
        <v>4209</v>
      </c>
      <c r="K36" s="327"/>
      <c r="L36" s="117"/>
      <c r="M36" s="121"/>
      <c r="N36" s="121"/>
      <c r="O36" s="121"/>
      <c r="P36" s="121"/>
      <c r="Q36" s="121"/>
      <c r="R36" s="287">
        <v>26.2</v>
      </c>
      <c r="S36" s="121"/>
      <c r="T36" s="123"/>
      <c r="U36" s="121"/>
      <c r="V36" s="288">
        <v>4209</v>
      </c>
      <c r="W36" s="39"/>
      <c r="X36" s="2"/>
    </row>
    <row r="37" spans="1:24" ht="60.75" thickBot="1" x14ac:dyDescent="0.3">
      <c r="A37" s="2"/>
      <c r="B37" s="29" t="s">
        <v>267</v>
      </c>
      <c r="C37" s="152" t="s">
        <v>331</v>
      </c>
      <c r="D37" s="29" t="s">
        <v>36</v>
      </c>
      <c r="E37" s="244" t="s">
        <v>269</v>
      </c>
      <c r="F37" s="289">
        <v>48</v>
      </c>
      <c r="G37" s="242"/>
      <c r="H37" s="236"/>
      <c r="I37" s="242"/>
      <c r="J37" s="290">
        <v>452474</v>
      </c>
      <c r="K37" s="326"/>
      <c r="L37" s="243"/>
      <c r="M37" s="242"/>
      <c r="N37" s="242"/>
      <c r="O37" s="242"/>
      <c r="P37" s="242"/>
      <c r="Q37" s="242"/>
      <c r="R37" s="289">
        <v>48</v>
      </c>
      <c r="S37" s="242"/>
      <c r="T37" s="236"/>
      <c r="U37" s="242"/>
      <c r="V37" s="290">
        <v>452474</v>
      </c>
      <c r="W37" s="241"/>
      <c r="X37" s="2"/>
    </row>
    <row r="38" spans="1:24" ht="90.75" customHeight="1" thickBot="1" x14ac:dyDescent="0.3">
      <c r="A38" s="2"/>
      <c r="B38" s="27" t="s">
        <v>270</v>
      </c>
      <c r="C38" s="153" t="s">
        <v>164</v>
      </c>
      <c r="D38" s="27" t="s">
        <v>36</v>
      </c>
      <c r="E38" s="88" t="s">
        <v>165</v>
      </c>
      <c r="F38" s="291">
        <v>81.599999999999994</v>
      </c>
      <c r="G38" s="121"/>
      <c r="H38" s="123"/>
      <c r="I38" s="121"/>
      <c r="J38" s="292">
        <v>260</v>
      </c>
      <c r="K38" s="327"/>
      <c r="L38" s="117"/>
      <c r="M38" s="121"/>
      <c r="N38" s="121"/>
      <c r="O38" s="121"/>
      <c r="P38" s="121"/>
      <c r="Q38" s="121"/>
      <c r="R38" s="291">
        <v>81.599999999999994</v>
      </c>
      <c r="S38" s="121"/>
      <c r="T38" s="123"/>
      <c r="U38" s="121"/>
      <c r="V38" s="292">
        <v>260</v>
      </c>
      <c r="W38" s="39"/>
      <c r="X38" s="2"/>
    </row>
    <row r="39" spans="1:24" ht="90.75" thickBot="1" x14ac:dyDescent="0.3">
      <c r="A39" s="2"/>
      <c r="B39" s="29" t="s">
        <v>273</v>
      </c>
      <c r="C39" s="152" t="s">
        <v>274</v>
      </c>
      <c r="D39" s="29" t="s">
        <v>17</v>
      </c>
      <c r="E39" s="244" t="s">
        <v>275</v>
      </c>
      <c r="F39" s="321">
        <v>46.6</v>
      </c>
      <c r="G39" s="242"/>
      <c r="H39" s="236"/>
      <c r="I39" s="242"/>
      <c r="J39" s="260">
        <v>474</v>
      </c>
      <c r="K39" s="360" t="s">
        <v>332</v>
      </c>
      <c r="L39" s="321">
        <v>46.6</v>
      </c>
      <c r="M39" s="242"/>
      <c r="N39" s="236"/>
      <c r="O39" s="242"/>
      <c r="P39" s="260">
        <v>474</v>
      </c>
      <c r="Q39" s="223" t="s">
        <v>332</v>
      </c>
      <c r="R39" s="243"/>
      <c r="S39" s="242"/>
      <c r="T39" s="242"/>
      <c r="U39" s="242"/>
      <c r="V39" s="242"/>
      <c r="W39" s="241"/>
      <c r="X39" s="2"/>
    </row>
    <row r="40" spans="1:24" ht="126.75" customHeight="1" thickBot="1" x14ac:dyDescent="0.3">
      <c r="A40" s="2"/>
      <c r="B40" s="27" t="s">
        <v>277</v>
      </c>
      <c r="C40" s="153" t="s">
        <v>278</v>
      </c>
      <c r="D40" s="27" t="s">
        <v>17</v>
      </c>
      <c r="E40" s="88" t="s">
        <v>279</v>
      </c>
      <c r="F40" s="322">
        <v>214</v>
      </c>
      <c r="G40" s="121"/>
      <c r="H40" s="123"/>
      <c r="I40" s="121"/>
      <c r="J40" s="251">
        <v>2895</v>
      </c>
      <c r="K40" s="329" t="s">
        <v>333</v>
      </c>
      <c r="L40" s="322">
        <v>214</v>
      </c>
      <c r="M40" s="121"/>
      <c r="N40" s="123"/>
      <c r="O40" s="121"/>
      <c r="P40" s="251">
        <v>2895</v>
      </c>
      <c r="Q40" s="88" t="s">
        <v>333</v>
      </c>
      <c r="R40" s="117"/>
      <c r="S40" s="121"/>
      <c r="T40" s="121"/>
      <c r="U40" s="121"/>
      <c r="V40" s="121"/>
      <c r="W40" s="39"/>
      <c r="X40" s="2"/>
    </row>
    <row r="41" spans="1:24" ht="120" customHeight="1" thickBot="1" x14ac:dyDescent="0.3">
      <c r="A41" s="2"/>
      <c r="B41" s="29" t="s">
        <v>281</v>
      </c>
      <c r="C41" s="152" t="s">
        <v>282</v>
      </c>
      <c r="D41" s="29" t="s">
        <v>17</v>
      </c>
      <c r="E41" s="244" t="s">
        <v>283</v>
      </c>
      <c r="F41" s="321">
        <v>10.9</v>
      </c>
      <c r="G41" s="242"/>
      <c r="H41" s="236"/>
      <c r="I41" s="242"/>
      <c r="J41" s="260">
        <v>105</v>
      </c>
      <c r="K41" s="328" t="s">
        <v>284</v>
      </c>
      <c r="L41" s="321">
        <v>10.9</v>
      </c>
      <c r="M41" s="242"/>
      <c r="N41" s="236"/>
      <c r="O41" s="242"/>
      <c r="P41" s="260">
        <v>105</v>
      </c>
      <c r="Q41" s="125" t="s">
        <v>284</v>
      </c>
      <c r="R41" s="243"/>
      <c r="S41" s="242"/>
      <c r="T41" s="242"/>
      <c r="U41" s="242"/>
      <c r="V41" s="242"/>
      <c r="W41" s="241"/>
      <c r="X41" s="2"/>
    </row>
    <row r="42" spans="1:24" ht="120" customHeight="1" thickBot="1" x14ac:dyDescent="0.3">
      <c r="A42" s="2"/>
      <c r="B42" s="296" t="s">
        <v>285</v>
      </c>
      <c r="C42" s="153" t="s">
        <v>164</v>
      </c>
      <c r="D42" s="27" t="s">
        <v>17</v>
      </c>
      <c r="E42" s="88" t="s">
        <v>165</v>
      </c>
      <c r="F42" s="322">
        <v>17.600000000000001</v>
      </c>
      <c r="G42" s="121"/>
      <c r="H42" s="123"/>
      <c r="I42" s="121"/>
      <c r="J42" s="251">
        <v>26</v>
      </c>
      <c r="K42" s="327"/>
      <c r="L42" s="322">
        <v>17.600000000000001</v>
      </c>
      <c r="M42" s="121"/>
      <c r="N42" s="123"/>
      <c r="O42" s="121"/>
      <c r="P42" s="251">
        <v>26</v>
      </c>
      <c r="Q42" s="39"/>
      <c r="R42" s="117"/>
      <c r="S42" s="121"/>
      <c r="T42" s="121"/>
      <c r="U42" s="121"/>
      <c r="V42" s="121"/>
      <c r="W42" s="39"/>
      <c r="X42" s="2"/>
    </row>
    <row r="43" spans="1:24" ht="159" customHeight="1" thickBot="1" x14ac:dyDescent="0.3">
      <c r="A43" s="2"/>
      <c r="B43" s="29" t="s">
        <v>289</v>
      </c>
      <c r="C43" s="152" t="s">
        <v>290</v>
      </c>
      <c r="D43" s="29" t="s">
        <v>35</v>
      </c>
      <c r="E43" s="244" t="s">
        <v>291</v>
      </c>
      <c r="F43" s="324">
        <v>24.4</v>
      </c>
      <c r="G43" s="242"/>
      <c r="H43" s="236"/>
      <c r="I43" s="242"/>
      <c r="J43" s="250">
        <v>9</v>
      </c>
      <c r="K43" s="328" t="s">
        <v>334</v>
      </c>
      <c r="L43" s="243"/>
      <c r="M43" s="242"/>
      <c r="N43" s="242"/>
      <c r="O43" s="242"/>
      <c r="P43" s="242"/>
      <c r="Q43" s="242"/>
      <c r="R43" s="324">
        <v>24.4</v>
      </c>
      <c r="S43" s="242"/>
      <c r="T43" s="236"/>
      <c r="U43" s="242"/>
      <c r="V43" s="250">
        <v>9</v>
      </c>
      <c r="W43" s="125" t="s">
        <v>334</v>
      </c>
      <c r="X43" s="2"/>
    </row>
    <row r="44" spans="1:24" ht="114.75" customHeight="1" thickBot="1" x14ac:dyDescent="0.3">
      <c r="A44" s="2"/>
      <c r="B44" s="27" t="s">
        <v>293</v>
      </c>
      <c r="C44" s="153" t="s">
        <v>294</v>
      </c>
      <c r="D44" s="27" t="s">
        <v>35</v>
      </c>
      <c r="E44" s="88" t="s">
        <v>291</v>
      </c>
      <c r="F44" s="322">
        <v>9.6999999999999993</v>
      </c>
      <c r="G44" s="121"/>
      <c r="H44" s="123"/>
      <c r="I44" s="121"/>
      <c r="J44" s="251"/>
      <c r="K44" s="329" t="s">
        <v>295</v>
      </c>
      <c r="L44" s="117"/>
      <c r="M44" s="121"/>
      <c r="N44" s="121"/>
      <c r="O44" s="121"/>
      <c r="P44" s="121"/>
      <c r="Q44" s="121"/>
      <c r="R44" s="322">
        <v>9.6999999999999993</v>
      </c>
      <c r="S44" s="121"/>
      <c r="T44" s="123"/>
      <c r="U44" s="121"/>
      <c r="V44" s="251"/>
      <c r="W44" s="88" t="s">
        <v>295</v>
      </c>
      <c r="X44" s="2"/>
    </row>
    <row r="45" spans="1:24" ht="90" customHeight="1" thickBot="1" x14ac:dyDescent="0.3">
      <c r="A45" s="2"/>
      <c r="B45" s="29" t="s">
        <v>296</v>
      </c>
      <c r="C45" s="152" t="s">
        <v>297</v>
      </c>
      <c r="D45" s="29" t="s">
        <v>35</v>
      </c>
      <c r="E45" s="244" t="s">
        <v>291</v>
      </c>
      <c r="F45" s="324">
        <v>33</v>
      </c>
      <c r="G45" s="242"/>
      <c r="H45" s="236"/>
      <c r="I45" s="242"/>
      <c r="J45" s="250">
        <v>13</v>
      </c>
      <c r="K45" s="328" t="s">
        <v>335</v>
      </c>
      <c r="L45" s="243"/>
      <c r="M45" s="242"/>
      <c r="N45" s="242"/>
      <c r="O45" s="242"/>
      <c r="P45" s="242"/>
      <c r="Q45" s="242"/>
      <c r="R45" s="324">
        <v>33</v>
      </c>
      <c r="S45" s="242"/>
      <c r="T45" s="236"/>
      <c r="U45" s="242"/>
      <c r="V45" s="250">
        <v>13</v>
      </c>
      <c r="W45" s="125" t="s">
        <v>335</v>
      </c>
      <c r="X45" s="2"/>
    </row>
    <row r="46" spans="1:24" ht="60" customHeight="1" thickBot="1" x14ac:dyDescent="0.3">
      <c r="A46" s="2"/>
      <c r="B46" s="27" t="s">
        <v>299</v>
      </c>
      <c r="C46" s="153" t="s">
        <v>300</v>
      </c>
      <c r="D46" s="27" t="s">
        <v>35</v>
      </c>
      <c r="E46" s="88" t="s">
        <v>301</v>
      </c>
      <c r="F46" s="322">
        <v>31.4</v>
      </c>
      <c r="G46" s="121"/>
      <c r="H46" s="123"/>
      <c r="I46" s="121"/>
      <c r="J46" s="251">
        <v>2857</v>
      </c>
      <c r="K46" s="327"/>
      <c r="L46" s="117"/>
      <c r="M46" s="121"/>
      <c r="N46" s="121"/>
      <c r="O46" s="121"/>
      <c r="P46" s="121"/>
      <c r="Q46" s="121"/>
      <c r="R46" s="322">
        <v>31.4</v>
      </c>
      <c r="S46" s="121"/>
      <c r="T46" s="123"/>
      <c r="U46" s="121"/>
      <c r="V46" s="251">
        <v>2857</v>
      </c>
      <c r="W46" s="39"/>
      <c r="X46" s="2"/>
    </row>
    <row r="47" spans="1:24" ht="81" customHeight="1" thickBot="1" x14ac:dyDescent="0.3">
      <c r="A47" s="2"/>
      <c r="B47" s="29" t="s">
        <v>302</v>
      </c>
      <c r="C47" s="152" t="s">
        <v>164</v>
      </c>
      <c r="D47" s="29" t="s">
        <v>35</v>
      </c>
      <c r="E47" s="244" t="s">
        <v>165</v>
      </c>
      <c r="F47" s="324">
        <v>50.7</v>
      </c>
      <c r="G47" s="242"/>
      <c r="H47" s="236"/>
      <c r="I47" s="242"/>
      <c r="J47" s="250">
        <v>233</v>
      </c>
      <c r="K47" s="326"/>
      <c r="L47" s="243"/>
      <c r="M47" s="242"/>
      <c r="N47" s="242"/>
      <c r="O47" s="242"/>
      <c r="P47" s="242"/>
      <c r="Q47" s="242"/>
      <c r="R47" s="324">
        <v>50.7</v>
      </c>
      <c r="S47" s="242"/>
      <c r="T47" s="236"/>
      <c r="U47" s="242"/>
      <c r="V47" s="250">
        <v>233</v>
      </c>
      <c r="W47" s="241"/>
      <c r="X47" s="2"/>
    </row>
    <row r="48" spans="1:24" ht="60.75" thickBot="1" x14ac:dyDescent="0.3">
      <c r="A48" s="2"/>
      <c r="B48" s="27" t="s">
        <v>305</v>
      </c>
      <c r="C48" s="153" t="s">
        <v>336</v>
      </c>
      <c r="D48" s="27" t="s">
        <v>337</v>
      </c>
      <c r="E48" s="88" t="s">
        <v>307</v>
      </c>
      <c r="F48" s="322">
        <v>5.0999999999999996</v>
      </c>
      <c r="G48" s="121"/>
      <c r="H48" s="123"/>
      <c r="I48" s="121"/>
      <c r="J48" s="251">
        <v>55</v>
      </c>
      <c r="K48" s="329" t="s">
        <v>338</v>
      </c>
      <c r="L48" s="117"/>
      <c r="M48" s="121"/>
      <c r="N48" s="121"/>
      <c r="O48" s="121"/>
      <c r="P48" s="121"/>
      <c r="Q48" s="121"/>
      <c r="R48" s="322">
        <v>5.0999999999999996</v>
      </c>
      <c r="S48" s="121"/>
      <c r="T48" s="123"/>
      <c r="U48" s="121"/>
      <c r="V48" s="251">
        <v>55</v>
      </c>
      <c r="W48" s="88" t="s">
        <v>338</v>
      </c>
      <c r="X48" s="2"/>
    </row>
    <row r="49" spans="1:24" ht="75.75" thickBot="1" x14ac:dyDescent="0.3">
      <c r="A49" s="2"/>
      <c r="B49" s="299" t="s">
        <v>309</v>
      </c>
      <c r="C49" s="152" t="s">
        <v>310</v>
      </c>
      <c r="D49" s="29" t="s">
        <v>337</v>
      </c>
      <c r="E49" s="244" t="s">
        <v>311</v>
      </c>
      <c r="F49" s="324">
        <v>55.4</v>
      </c>
      <c r="G49" s="242"/>
      <c r="H49" s="236"/>
      <c r="I49" s="242"/>
      <c r="J49" s="250">
        <v>830</v>
      </c>
      <c r="K49" s="328" t="s">
        <v>312</v>
      </c>
      <c r="L49" s="243"/>
      <c r="M49" s="242"/>
      <c r="N49" s="242"/>
      <c r="O49" s="242"/>
      <c r="P49" s="242"/>
      <c r="Q49" s="242"/>
      <c r="R49" s="324">
        <v>55.4</v>
      </c>
      <c r="S49" s="242"/>
      <c r="T49" s="236"/>
      <c r="U49" s="242"/>
      <c r="V49" s="250">
        <v>830</v>
      </c>
      <c r="W49" s="125" t="s">
        <v>312</v>
      </c>
      <c r="X49" s="2"/>
    </row>
    <row r="50" spans="1:24" ht="90.75" thickBot="1" x14ac:dyDescent="0.3">
      <c r="A50" s="2"/>
      <c r="B50" s="298" t="s">
        <v>313</v>
      </c>
      <c r="C50" s="153" t="s">
        <v>314</v>
      </c>
      <c r="D50" s="27" t="s">
        <v>337</v>
      </c>
      <c r="E50" s="88" t="s">
        <v>315</v>
      </c>
      <c r="F50" s="322">
        <v>93.7</v>
      </c>
      <c r="G50" s="121"/>
      <c r="H50" s="123"/>
      <c r="I50" s="121"/>
      <c r="J50" s="251">
        <v>572</v>
      </c>
      <c r="K50" s="329" t="s">
        <v>339</v>
      </c>
      <c r="L50" s="117"/>
      <c r="M50" s="121"/>
      <c r="N50" s="121"/>
      <c r="O50" s="121"/>
      <c r="P50" s="121"/>
      <c r="Q50" s="121"/>
      <c r="R50" s="322">
        <v>93.7</v>
      </c>
      <c r="S50" s="121"/>
      <c r="T50" s="123"/>
      <c r="U50" s="121"/>
      <c r="V50" s="251">
        <v>572</v>
      </c>
      <c r="W50" s="88" t="s">
        <v>339</v>
      </c>
      <c r="X50" s="2"/>
    </row>
    <row r="51" spans="1:24" ht="90.75" thickBot="1" x14ac:dyDescent="0.3">
      <c r="A51" s="2"/>
      <c r="B51" s="297" t="s">
        <v>317</v>
      </c>
      <c r="C51" s="152" t="s">
        <v>318</v>
      </c>
      <c r="D51" s="29" t="s">
        <v>337</v>
      </c>
      <c r="E51" s="244" t="s">
        <v>319</v>
      </c>
      <c r="F51" s="324">
        <v>2.7</v>
      </c>
      <c r="G51" s="242"/>
      <c r="H51" s="236"/>
      <c r="I51" s="242"/>
      <c r="J51" s="250">
        <v>2</v>
      </c>
      <c r="K51" s="330"/>
      <c r="L51" s="243"/>
      <c r="M51" s="242"/>
      <c r="N51" s="242"/>
      <c r="O51" s="242"/>
      <c r="P51" s="242"/>
      <c r="Q51" s="242"/>
      <c r="R51" s="324">
        <v>2.7</v>
      </c>
      <c r="S51" s="242"/>
      <c r="T51" s="236"/>
      <c r="U51" s="242"/>
      <c r="V51" s="250">
        <v>2</v>
      </c>
      <c r="W51" s="125"/>
      <c r="X51" s="2"/>
    </row>
    <row r="52" spans="1:24" ht="85.5" customHeight="1" thickBot="1" x14ac:dyDescent="0.3">
      <c r="A52" s="2"/>
      <c r="B52" s="298" t="s">
        <v>320</v>
      </c>
      <c r="C52" s="153" t="s">
        <v>321</v>
      </c>
      <c r="D52" s="27" t="s">
        <v>337</v>
      </c>
      <c r="E52" s="88" t="s">
        <v>322</v>
      </c>
      <c r="F52" s="322">
        <v>2.2000000000000002</v>
      </c>
      <c r="G52" s="121"/>
      <c r="H52" s="123"/>
      <c r="I52" s="121"/>
      <c r="J52" s="251"/>
      <c r="K52" s="329" t="s">
        <v>323</v>
      </c>
      <c r="L52" s="117"/>
      <c r="M52" s="121"/>
      <c r="N52" s="121"/>
      <c r="O52" s="121"/>
      <c r="P52" s="121"/>
      <c r="Q52" s="121"/>
      <c r="R52" s="322">
        <v>2.2000000000000002</v>
      </c>
      <c r="S52" s="121"/>
      <c r="T52" s="123"/>
      <c r="U52" s="121"/>
      <c r="V52" s="251"/>
      <c r="W52" s="88" t="s">
        <v>323</v>
      </c>
      <c r="X52" s="2"/>
    </row>
    <row r="53" spans="1:24" ht="85.5" customHeight="1" thickBot="1" x14ac:dyDescent="0.3">
      <c r="A53" s="2"/>
      <c r="B53" s="301" t="s">
        <v>324</v>
      </c>
      <c r="C53" s="240" t="s">
        <v>164</v>
      </c>
      <c r="D53" s="239" t="s">
        <v>337</v>
      </c>
      <c r="E53" s="238" t="s">
        <v>165</v>
      </c>
      <c r="F53" s="325">
        <v>94.7</v>
      </c>
      <c r="G53" s="293"/>
      <c r="H53" s="236"/>
      <c r="I53" s="234"/>
      <c r="J53" s="294">
        <v>272</v>
      </c>
      <c r="K53" s="331"/>
      <c r="L53" s="235"/>
      <c r="M53" s="234"/>
      <c r="N53" s="234"/>
      <c r="O53" s="234"/>
      <c r="P53" s="234"/>
      <c r="Q53" s="234"/>
      <c r="R53" s="325">
        <v>94.7</v>
      </c>
      <c r="S53" s="293"/>
      <c r="T53" s="236"/>
      <c r="U53" s="234"/>
      <c r="V53" s="294">
        <v>272</v>
      </c>
      <c r="W53" s="52"/>
      <c r="X53" s="2"/>
    </row>
    <row r="54" spans="1:24" ht="15" x14ac:dyDescent="0.25">
      <c r="A54" s="2"/>
      <c r="B54" s="171"/>
      <c r="C54" s="7"/>
      <c r="D54" s="7"/>
      <c r="E54" s="7"/>
      <c r="F54" s="7"/>
      <c r="G54" s="7"/>
      <c r="H54" s="7"/>
      <c r="I54" s="7"/>
      <c r="J54" s="7"/>
      <c r="K54" s="231"/>
      <c r="L54" s="233"/>
      <c r="M54" s="7"/>
      <c r="N54" s="7"/>
      <c r="O54" s="7"/>
      <c r="P54" s="7"/>
      <c r="Q54" s="231"/>
      <c r="R54" s="7"/>
      <c r="S54" s="7"/>
      <c r="T54" s="7"/>
      <c r="U54" s="7"/>
      <c r="V54" s="7"/>
      <c r="W54" s="7"/>
      <c r="X54" s="2"/>
    </row>
    <row r="55" spans="1:24" ht="15" x14ac:dyDescent="0.25">
      <c r="A55" s="2"/>
      <c r="B55" s="181"/>
      <c r="C55" s="7"/>
      <c r="D55" s="7"/>
      <c r="E55" s="7"/>
      <c r="F55" s="7"/>
      <c r="G55" s="7"/>
      <c r="H55" s="7"/>
      <c r="I55" s="7"/>
      <c r="J55" s="7"/>
      <c r="K55" s="231"/>
      <c r="L55" s="7"/>
      <c r="M55" s="7"/>
      <c r="N55" s="7"/>
      <c r="O55" s="7"/>
      <c r="P55" s="7"/>
      <c r="Q55" s="231"/>
      <c r="R55" s="7"/>
      <c r="S55" s="7"/>
      <c r="T55" s="7"/>
      <c r="U55" s="7"/>
      <c r="V55" s="7"/>
      <c r="W55" s="7"/>
      <c r="X55" s="2"/>
    </row>
    <row r="56" spans="1:24" ht="15" x14ac:dyDescent="0.25">
      <c r="A56" s="2"/>
      <c r="B56" s="232" t="s">
        <v>41</v>
      </c>
      <c r="C56" s="7"/>
      <c r="D56" s="7"/>
      <c r="E56" s="7"/>
      <c r="F56" s="7"/>
      <c r="G56" s="7"/>
      <c r="H56" s="7"/>
      <c r="I56" s="7"/>
      <c r="J56" s="7"/>
      <c r="K56" s="231"/>
      <c r="L56" s="7"/>
      <c r="M56" s="7"/>
      <c r="N56" s="7"/>
      <c r="O56" s="7"/>
      <c r="P56" s="7"/>
      <c r="Q56" s="231"/>
      <c r="R56" s="7"/>
      <c r="S56" s="7"/>
      <c r="T56" s="7"/>
      <c r="U56" s="7"/>
      <c r="V56" s="7"/>
      <c r="W56" s="7"/>
      <c r="X56" s="2"/>
    </row>
    <row r="57" spans="1:24" ht="12.75" customHeight="1" x14ac:dyDescent="0.25">
      <c r="A57" s="2"/>
      <c r="B57" s="163"/>
      <c r="C57" s="2"/>
      <c r="D57" s="2"/>
      <c r="E57" s="2"/>
      <c r="F57" s="2"/>
      <c r="G57" s="2"/>
      <c r="H57" s="2"/>
      <c r="I57" s="2"/>
      <c r="J57" s="2"/>
      <c r="K57" s="8"/>
      <c r="L57" s="2"/>
      <c r="M57" s="2"/>
      <c r="N57" s="2"/>
      <c r="O57" s="2"/>
      <c r="P57" s="2"/>
      <c r="Q57" s="8"/>
      <c r="R57" s="2"/>
      <c r="S57" s="2"/>
      <c r="T57" s="2"/>
      <c r="U57" s="2"/>
      <c r="V57" s="2"/>
      <c r="W57" s="2"/>
      <c r="X57" s="2"/>
    </row>
  </sheetData>
  <autoFilter ref="B8:W56" xr:uid="{DF514C02-7DDA-4BEF-9735-71F74F42029F}"/>
  <mergeCells count="4">
    <mergeCell ref="B7:E7"/>
    <mergeCell ref="F7:K7"/>
    <mergeCell ref="L7:Q7"/>
    <mergeCell ref="R7:W7"/>
  </mergeCells>
  <hyperlinks>
    <hyperlink ref="B56" location="'Table of Contents'!A1" display="Back to the Table of Contents" xr:uid="{D62CC7F8-D155-46F5-9B61-F1672D70A97E}"/>
  </hyperlinks>
  <pageMargins left="0.7" right="0.7" top="0.78740157499999996" bottom="0.78740157499999996" header="0.3" footer="0.3"/>
  <pageSetup paperSize="9" orientation="portrait" r:id="rId1"/>
  <headerFooter>
    <oddFooter>&amp;C&amp;1#&amp;"Calibri"&amp;10&amp;K000000Confidential</oddFooter>
  </headerFooter>
  <ignoredErrors>
    <ignoredError sqref="B9:B15 B18:B5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EC1AF-D692-4E61-AB71-2B7014663B88}">
  <sheetPr>
    <tabColor rgb="FF8EAADB"/>
  </sheetPr>
  <dimension ref="A1:AL74"/>
  <sheetViews>
    <sheetView zoomScaleNormal="100" workbookViewId="0">
      <pane ySplit="7" topLeftCell="A8" activePane="bottomLeft" state="frozen"/>
      <selection pane="bottomLeft"/>
    </sheetView>
  </sheetViews>
  <sheetFormatPr baseColWidth="10" defaultColWidth="0" defaultRowHeight="15" zeroHeight="1" x14ac:dyDescent="0.25"/>
  <cols>
    <col min="1" max="1" width="9.28515625" customWidth="1"/>
    <col min="2" max="2" width="29.85546875" customWidth="1"/>
    <col min="3" max="3" width="40.5703125" customWidth="1"/>
    <col min="4" max="6" width="9.140625" customWidth="1"/>
    <col min="7" max="7" width="34.42578125" customWidth="1"/>
    <col min="8" max="8" width="9.140625" customWidth="1"/>
    <col min="9" max="38" width="0" hidden="1" customWidth="1"/>
    <col min="39" max="16384" width="9.140625" hidden="1"/>
  </cols>
  <sheetData>
    <row r="1" spans="1:8" ht="20.100000000000001" customHeight="1" x14ac:dyDescent="0.25">
      <c r="A1" s="2"/>
      <c r="B1" s="2"/>
      <c r="C1" s="2"/>
      <c r="D1" s="2"/>
      <c r="E1" s="2"/>
      <c r="F1" s="2"/>
      <c r="G1" s="2"/>
      <c r="H1" s="2"/>
    </row>
    <row r="2" spans="1:8" ht="20.100000000000001" customHeight="1" x14ac:dyDescent="0.25">
      <c r="A2" s="2"/>
      <c r="B2" s="2"/>
      <c r="C2" s="2"/>
      <c r="D2" s="2"/>
      <c r="E2" s="2"/>
      <c r="F2" s="2"/>
      <c r="G2" s="2"/>
      <c r="H2" s="2"/>
    </row>
    <row r="3" spans="1:8" ht="20.100000000000001" customHeight="1" x14ac:dyDescent="0.25">
      <c r="A3" s="2"/>
      <c r="B3" s="2"/>
      <c r="C3" s="2"/>
      <c r="D3" s="2"/>
      <c r="E3" s="2"/>
      <c r="F3" s="2"/>
      <c r="G3" s="2"/>
      <c r="H3" s="2"/>
    </row>
    <row r="4" spans="1:8" ht="20.100000000000001" customHeight="1" x14ac:dyDescent="0.4">
      <c r="A4" s="2"/>
      <c r="B4" s="5"/>
      <c r="C4" s="2"/>
      <c r="D4" s="2"/>
      <c r="E4" s="2"/>
      <c r="F4" s="2"/>
      <c r="G4" s="2"/>
      <c r="H4" s="2"/>
    </row>
    <row r="5" spans="1:8" ht="20.100000000000001" customHeight="1" x14ac:dyDescent="0.4">
      <c r="A5" s="2"/>
      <c r="B5" s="5" t="s">
        <v>20</v>
      </c>
      <c r="C5" s="2"/>
      <c r="D5" s="2"/>
      <c r="F5" s="2"/>
      <c r="G5" s="2"/>
      <c r="H5" s="2"/>
    </row>
    <row r="6" spans="1:8" ht="20.100000000000001" customHeight="1" thickBot="1" x14ac:dyDescent="0.45">
      <c r="A6" s="2"/>
      <c r="B6" s="5"/>
      <c r="C6" s="2"/>
      <c r="D6" s="2"/>
      <c r="E6" s="2"/>
      <c r="F6" s="2"/>
      <c r="G6" s="2"/>
      <c r="H6" s="2"/>
    </row>
    <row r="7" spans="1:8" ht="20.100000000000001" customHeight="1" thickBot="1" x14ac:dyDescent="0.3">
      <c r="A7" s="2"/>
      <c r="B7" s="56" t="s">
        <v>340</v>
      </c>
      <c r="C7" s="422" t="s">
        <v>3</v>
      </c>
      <c r="D7" s="422"/>
      <c r="E7" s="422"/>
      <c r="F7" s="422"/>
      <c r="G7" s="422"/>
      <c r="H7" s="2"/>
    </row>
    <row r="8" spans="1:8" ht="20.100000000000001" customHeight="1" thickBot="1" x14ac:dyDescent="0.3">
      <c r="A8" s="2"/>
      <c r="B8" s="261" t="s">
        <v>341</v>
      </c>
      <c r="C8" s="334" t="s">
        <v>342</v>
      </c>
      <c r="D8" s="262"/>
      <c r="E8" s="262"/>
      <c r="F8" s="262"/>
      <c r="G8" s="262"/>
      <c r="H8" s="2"/>
    </row>
    <row r="9" spans="1:8" ht="20.100000000000001" customHeight="1" thickBot="1" x14ac:dyDescent="0.3">
      <c r="A9" s="2"/>
      <c r="B9" s="263" t="s">
        <v>343</v>
      </c>
      <c r="C9" s="333" t="s">
        <v>344</v>
      </c>
      <c r="D9" s="57"/>
      <c r="E9" s="57"/>
      <c r="F9" s="57"/>
      <c r="G9" s="57"/>
      <c r="H9" s="2"/>
    </row>
    <row r="10" spans="1:8" ht="20.100000000000001" customHeight="1" thickBot="1" x14ac:dyDescent="0.3">
      <c r="A10" s="2"/>
      <c r="B10" s="261" t="s">
        <v>345</v>
      </c>
      <c r="C10" s="334" t="s">
        <v>346</v>
      </c>
      <c r="D10" s="261"/>
      <c r="E10" s="334"/>
      <c r="F10" s="261"/>
      <c r="G10" s="334"/>
      <c r="H10" s="2"/>
    </row>
    <row r="11" spans="1:8" ht="20.100000000000001" customHeight="1" thickBot="1" x14ac:dyDescent="0.3">
      <c r="A11" s="2"/>
      <c r="B11" s="263" t="s">
        <v>347</v>
      </c>
      <c r="C11" s="333" t="s">
        <v>348</v>
      </c>
      <c r="D11" s="57"/>
      <c r="E11" s="57"/>
      <c r="F11" s="57"/>
      <c r="G11" s="57"/>
      <c r="H11" s="2"/>
    </row>
    <row r="12" spans="1:8" ht="20.100000000000001" customHeight="1" thickBot="1" x14ac:dyDescent="0.3">
      <c r="A12" s="2"/>
      <c r="B12" s="261" t="s">
        <v>349</v>
      </c>
      <c r="C12" s="334" t="s">
        <v>350</v>
      </c>
      <c r="D12" s="262"/>
      <c r="E12" s="262"/>
      <c r="F12" s="262"/>
      <c r="G12" s="262"/>
      <c r="H12" s="2"/>
    </row>
    <row r="13" spans="1:8" ht="20.100000000000001" customHeight="1" thickBot="1" x14ac:dyDescent="0.3">
      <c r="A13" s="2"/>
      <c r="B13" s="263" t="s">
        <v>351</v>
      </c>
      <c r="C13" s="333" t="s">
        <v>352</v>
      </c>
      <c r="D13" s="57"/>
      <c r="E13" s="57"/>
      <c r="F13" s="57"/>
      <c r="G13" s="57"/>
      <c r="H13" s="2"/>
    </row>
    <row r="14" spans="1:8" ht="20.100000000000001" customHeight="1" thickBot="1" x14ac:dyDescent="0.3">
      <c r="A14" s="2"/>
      <c r="B14" s="261" t="s">
        <v>353</v>
      </c>
      <c r="C14" s="334" t="s">
        <v>354</v>
      </c>
      <c r="D14" s="262"/>
      <c r="E14" s="262"/>
      <c r="F14" s="262"/>
      <c r="G14" s="262"/>
      <c r="H14" s="2"/>
    </row>
    <row r="15" spans="1:8" ht="20.100000000000001" customHeight="1" thickBot="1" x14ac:dyDescent="0.3">
      <c r="A15" s="2"/>
      <c r="B15" s="263" t="s">
        <v>355</v>
      </c>
      <c r="C15" s="333" t="s">
        <v>356</v>
      </c>
      <c r="D15" s="57"/>
      <c r="E15" s="57"/>
      <c r="F15" s="263"/>
      <c r="G15" s="333"/>
      <c r="H15" s="2"/>
    </row>
    <row r="16" spans="1:8" ht="20.100000000000001" customHeight="1" thickBot="1" x14ac:dyDescent="0.3">
      <c r="A16" s="2"/>
      <c r="B16" s="261" t="s">
        <v>357</v>
      </c>
      <c r="C16" s="334" t="s">
        <v>358</v>
      </c>
      <c r="D16" s="262"/>
      <c r="E16" s="262"/>
      <c r="F16" s="262"/>
      <c r="G16" s="262"/>
      <c r="H16" s="2"/>
    </row>
    <row r="17" spans="1:8" ht="20.100000000000001" customHeight="1" thickBot="1" x14ac:dyDescent="0.3">
      <c r="A17" s="2"/>
      <c r="B17" s="263" t="s">
        <v>359</v>
      </c>
      <c r="C17" s="333" t="s">
        <v>360</v>
      </c>
      <c r="D17" s="57"/>
      <c r="E17" s="57"/>
      <c r="F17" s="57"/>
      <c r="G17" s="57"/>
      <c r="H17" s="2"/>
    </row>
    <row r="18" spans="1:8" ht="20.100000000000001" customHeight="1" thickBot="1" x14ac:dyDescent="0.3">
      <c r="A18" s="2"/>
      <c r="B18" s="261" t="s">
        <v>361</v>
      </c>
      <c r="C18" s="334" t="s">
        <v>362</v>
      </c>
      <c r="D18" s="262"/>
      <c r="E18" s="262"/>
      <c r="F18" s="262"/>
      <c r="G18" s="262"/>
      <c r="H18" s="2"/>
    </row>
    <row r="19" spans="1:8" ht="20.100000000000001" customHeight="1" thickBot="1" x14ac:dyDescent="0.3">
      <c r="A19" s="2"/>
      <c r="B19" s="263" t="s">
        <v>363</v>
      </c>
      <c r="C19" s="333" t="s">
        <v>36</v>
      </c>
      <c r="D19" s="57"/>
      <c r="E19" s="57"/>
      <c r="F19" s="57"/>
      <c r="G19" s="57"/>
      <c r="H19" s="2"/>
    </row>
    <row r="20" spans="1:8" ht="20.100000000000001" customHeight="1" thickBot="1" x14ac:dyDescent="0.3">
      <c r="A20" s="2"/>
      <c r="B20" s="261" t="s">
        <v>364</v>
      </c>
      <c r="C20" s="334" t="s">
        <v>365</v>
      </c>
      <c r="D20" s="262"/>
      <c r="E20" s="262"/>
      <c r="F20" s="262"/>
      <c r="G20" s="262"/>
      <c r="H20" s="2"/>
    </row>
    <row r="21" spans="1:8" ht="20.100000000000001" customHeight="1" thickBot="1" x14ac:dyDescent="0.3">
      <c r="A21" s="2"/>
      <c r="B21" s="263" t="s">
        <v>366</v>
      </c>
      <c r="C21" s="333" t="s">
        <v>367</v>
      </c>
      <c r="D21" s="57"/>
      <c r="E21" s="57"/>
      <c r="F21" s="57"/>
      <c r="G21" s="57"/>
      <c r="H21" s="2"/>
    </row>
    <row r="22" spans="1:8" ht="20.100000000000001" customHeight="1" thickBot="1" x14ac:dyDescent="0.3">
      <c r="A22" s="2"/>
      <c r="B22" s="261" t="s">
        <v>368</v>
      </c>
      <c r="C22" s="334" t="s">
        <v>369</v>
      </c>
      <c r="D22" s="262"/>
      <c r="E22" s="262"/>
      <c r="F22" s="262"/>
      <c r="G22" s="262"/>
      <c r="H22" s="2"/>
    </row>
    <row r="23" spans="1:8" ht="20.100000000000001" customHeight="1" thickBot="1" x14ac:dyDescent="0.3">
      <c r="A23" s="2"/>
      <c r="B23" s="263" t="s">
        <v>370</v>
      </c>
      <c r="C23" s="333" t="s">
        <v>371</v>
      </c>
      <c r="D23" s="57"/>
      <c r="E23" s="57"/>
      <c r="F23" s="57"/>
      <c r="G23" s="57"/>
      <c r="H23" s="2"/>
    </row>
    <row r="24" spans="1:8" x14ac:dyDescent="0.25">
      <c r="A24" s="2"/>
      <c r="B24" s="2"/>
      <c r="C24" s="2"/>
      <c r="D24" s="2"/>
      <c r="E24" s="2"/>
      <c r="F24" s="2"/>
      <c r="G24" s="2"/>
      <c r="H24" s="2"/>
    </row>
    <row r="25" spans="1:8" x14ac:dyDescent="0.25">
      <c r="A25" s="2"/>
      <c r="B25" s="180" t="s">
        <v>41</v>
      </c>
      <c r="C25" s="2"/>
      <c r="D25" s="2"/>
      <c r="E25" s="2"/>
      <c r="F25" s="2"/>
      <c r="G25" s="2"/>
      <c r="H25" s="2"/>
    </row>
    <row r="26" spans="1:8" x14ac:dyDescent="0.25">
      <c r="A26" s="2"/>
      <c r="B26" s="2"/>
      <c r="C26" s="2"/>
      <c r="D26" s="2"/>
      <c r="E26" s="2"/>
      <c r="F26" s="2"/>
      <c r="G26" s="2"/>
      <c r="H26" s="2"/>
    </row>
    <row r="27" spans="1:8" hidden="1" x14ac:dyDescent="0.25">
      <c r="A27" s="2"/>
      <c r="B27" s="2"/>
      <c r="C27" s="2"/>
      <c r="D27" s="2"/>
      <c r="E27" s="2"/>
      <c r="F27" s="2"/>
      <c r="G27" s="2"/>
      <c r="H27" s="2"/>
    </row>
    <row r="28" spans="1:8" hidden="1" x14ac:dyDescent="0.25">
      <c r="A28" s="2"/>
      <c r="B28" s="2"/>
      <c r="C28" s="2"/>
      <c r="D28" s="2"/>
      <c r="E28" s="2"/>
      <c r="F28" s="2"/>
      <c r="G28" s="2"/>
      <c r="H28" s="2"/>
    </row>
    <row r="29" spans="1:8" hidden="1" x14ac:dyDescent="0.25">
      <c r="A29" s="2"/>
      <c r="B29" s="2"/>
      <c r="C29" s="2"/>
      <c r="D29" s="2"/>
      <c r="E29" s="2"/>
      <c r="F29" s="2"/>
      <c r="G29" s="2"/>
      <c r="H29" s="2"/>
    </row>
    <row r="30" spans="1:8" hidden="1" x14ac:dyDescent="0.25">
      <c r="A30" s="2"/>
      <c r="B30" s="2"/>
      <c r="C30" s="2"/>
      <c r="D30" s="2"/>
      <c r="E30" s="2"/>
      <c r="F30" s="2"/>
      <c r="G30" s="2"/>
      <c r="H30" s="2"/>
    </row>
    <row r="31" spans="1:8" hidden="1" x14ac:dyDescent="0.25">
      <c r="A31" s="2"/>
      <c r="B31" s="2"/>
      <c r="C31" s="2"/>
      <c r="D31" s="2"/>
      <c r="E31" s="2"/>
      <c r="F31" s="2"/>
      <c r="G31" s="2"/>
      <c r="H31" s="2"/>
    </row>
    <row r="32" spans="1:8" hidden="1" x14ac:dyDescent="0.25">
      <c r="A32" s="2"/>
      <c r="B32" s="2"/>
      <c r="C32" s="2"/>
      <c r="D32" s="2"/>
      <c r="E32" s="2"/>
      <c r="F32" s="2"/>
      <c r="G32" s="2"/>
      <c r="H32" s="2"/>
    </row>
    <row r="33" spans="1:8" hidden="1" x14ac:dyDescent="0.25">
      <c r="A33" s="2"/>
      <c r="B33" s="2"/>
      <c r="C33" s="2"/>
      <c r="D33" s="2"/>
      <c r="E33" s="2"/>
      <c r="F33" s="2"/>
      <c r="G33" s="2"/>
      <c r="H33" s="2"/>
    </row>
    <row r="34" spans="1:8" hidden="1" x14ac:dyDescent="0.25">
      <c r="A34" s="2"/>
      <c r="B34" s="2"/>
      <c r="C34" s="2"/>
      <c r="D34" s="2"/>
      <c r="E34" s="2"/>
      <c r="F34" s="2"/>
      <c r="G34" s="2"/>
      <c r="H34" s="2"/>
    </row>
    <row r="35" spans="1:8" hidden="1" x14ac:dyDescent="0.25">
      <c r="A35" s="2"/>
      <c r="B35" s="2"/>
      <c r="C35" s="2"/>
      <c r="D35" s="2"/>
      <c r="E35" s="2"/>
      <c r="F35" s="2"/>
      <c r="G35" s="2"/>
      <c r="H35" s="2"/>
    </row>
    <row r="36" spans="1:8" hidden="1" x14ac:dyDescent="0.25">
      <c r="A36" s="2"/>
      <c r="B36" s="2"/>
      <c r="C36" s="2"/>
      <c r="D36" s="2"/>
      <c r="E36" s="2"/>
      <c r="F36" s="2"/>
      <c r="G36" s="2"/>
      <c r="H36" s="2"/>
    </row>
    <row r="37" spans="1:8" hidden="1" x14ac:dyDescent="0.25">
      <c r="A37" s="2"/>
      <c r="B37" s="2"/>
      <c r="C37" s="2"/>
      <c r="D37" s="2"/>
      <c r="E37" s="2"/>
      <c r="F37" s="2"/>
      <c r="G37" s="2"/>
      <c r="H37" s="2"/>
    </row>
    <row r="38" spans="1:8" hidden="1" x14ac:dyDescent="0.25">
      <c r="A38" s="2"/>
      <c r="B38" s="2"/>
      <c r="C38" s="2"/>
      <c r="D38" s="2"/>
      <c r="E38" s="2"/>
      <c r="F38" s="2"/>
      <c r="G38" s="2"/>
      <c r="H38" s="2"/>
    </row>
    <row r="39" spans="1:8" hidden="1" x14ac:dyDescent="0.25">
      <c r="A39" s="2"/>
      <c r="B39" s="2"/>
      <c r="C39" s="2"/>
      <c r="D39" s="2"/>
      <c r="E39" s="2"/>
      <c r="F39" s="2"/>
      <c r="G39" s="2"/>
      <c r="H39" s="2"/>
    </row>
    <row r="40" spans="1:8" hidden="1" x14ac:dyDescent="0.25">
      <c r="A40" s="2"/>
      <c r="B40" s="2"/>
      <c r="C40" s="2"/>
      <c r="D40" s="2"/>
      <c r="E40" s="2"/>
      <c r="F40" s="2"/>
      <c r="G40" s="2"/>
      <c r="H40" s="2"/>
    </row>
    <row r="41" spans="1:8" hidden="1" x14ac:dyDescent="0.25">
      <c r="A41" s="2"/>
      <c r="B41" s="2"/>
      <c r="C41" s="2"/>
      <c r="D41" s="2"/>
      <c r="E41" s="2"/>
      <c r="F41" s="2"/>
      <c r="G41" s="2"/>
      <c r="H41" s="2"/>
    </row>
    <row r="42" spans="1:8" hidden="1" x14ac:dyDescent="0.25">
      <c r="A42" s="2"/>
      <c r="B42" s="2"/>
      <c r="C42" s="2"/>
      <c r="D42" s="2"/>
      <c r="E42" s="2"/>
      <c r="F42" s="2"/>
      <c r="G42" s="2"/>
      <c r="H42" s="2"/>
    </row>
    <row r="43" spans="1:8" hidden="1" x14ac:dyDescent="0.25">
      <c r="A43" s="2"/>
      <c r="B43" s="2"/>
      <c r="C43" s="2"/>
      <c r="D43" s="2"/>
      <c r="E43" s="2"/>
      <c r="F43" s="2"/>
      <c r="G43" s="2"/>
      <c r="H43" s="2"/>
    </row>
    <row r="44" spans="1:8" hidden="1" x14ac:dyDescent="0.25">
      <c r="A44" s="2"/>
      <c r="B44" s="2"/>
      <c r="C44" s="2"/>
      <c r="D44" s="2"/>
      <c r="E44" s="2"/>
      <c r="F44" s="2"/>
      <c r="G44" s="2"/>
      <c r="H44" s="2"/>
    </row>
    <row r="45" spans="1:8" hidden="1" x14ac:dyDescent="0.25">
      <c r="A45" s="2"/>
      <c r="B45" s="2"/>
      <c r="C45" s="2"/>
      <c r="D45" s="2"/>
      <c r="E45" s="2"/>
      <c r="F45" s="2"/>
      <c r="G45" s="2"/>
      <c r="H45" s="2"/>
    </row>
    <row r="46" spans="1:8" hidden="1" x14ac:dyDescent="0.25">
      <c r="A46" s="2"/>
      <c r="B46" s="2"/>
      <c r="C46" s="2"/>
      <c r="D46" s="2"/>
      <c r="E46" s="2"/>
      <c r="F46" s="2"/>
      <c r="G46" s="2"/>
      <c r="H46" s="2"/>
    </row>
    <row r="47" spans="1:8" hidden="1" x14ac:dyDescent="0.25">
      <c r="A47" s="2"/>
      <c r="B47" s="2"/>
      <c r="C47" s="2"/>
      <c r="D47" s="2"/>
      <c r="E47" s="2"/>
      <c r="F47" s="2"/>
      <c r="G47" s="2"/>
      <c r="H47" s="2"/>
    </row>
    <row r="48" spans="1:8" hidden="1" x14ac:dyDescent="0.25">
      <c r="A48" s="2"/>
      <c r="B48" s="2"/>
      <c r="C48" s="2"/>
      <c r="D48" s="2"/>
      <c r="E48" s="2"/>
      <c r="F48" s="2"/>
      <c r="G48" s="2"/>
      <c r="H48" s="2"/>
    </row>
    <row r="49" spans="1:8" hidden="1" x14ac:dyDescent="0.25">
      <c r="A49" s="2"/>
      <c r="B49" s="2"/>
      <c r="C49" s="2"/>
      <c r="D49" s="2"/>
      <c r="E49" s="2"/>
      <c r="F49" s="2"/>
      <c r="G49" s="2"/>
      <c r="H49" s="2"/>
    </row>
    <row r="50" spans="1:8" hidden="1" x14ac:dyDescent="0.25">
      <c r="A50" s="2"/>
      <c r="B50" s="2"/>
      <c r="C50" s="2"/>
      <c r="D50" s="2"/>
      <c r="E50" s="2"/>
      <c r="F50" s="2"/>
      <c r="G50" s="2"/>
      <c r="H50" s="2"/>
    </row>
    <row r="51" spans="1:8" hidden="1" x14ac:dyDescent="0.25">
      <c r="A51" s="2"/>
      <c r="B51" s="2"/>
      <c r="C51" s="2"/>
      <c r="D51" s="2"/>
      <c r="E51" s="2"/>
      <c r="F51" s="2"/>
      <c r="G51" s="2"/>
      <c r="H51" s="2"/>
    </row>
    <row r="52" spans="1:8" hidden="1" x14ac:dyDescent="0.25">
      <c r="A52" s="2"/>
      <c r="B52" s="2"/>
      <c r="C52" s="2"/>
      <c r="D52" s="2"/>
      <c r="E52" s="2"/>
      <c r="F52" s="2"/>
      <c r="G52" s="2"/>
      <c r="H52" s="2"/>
    </row>
    <row r="53" spans="1:8" hidden="1" x14ac:dyDescent="0.25">
      <c r="A53" s="2"/>
      <c r="B53" s="2"/>
      <c r="C53" s="2"/>
      <c r="D53" s="2"/>
      <c r="E53" s="2"/>
      <c r="F53" s="2"/>
      <c r="G53" s="2"/>
      <c r="H53" s="2"/>
    </row>
    <row r="54" spans="1:8" hidden="1" x14ac:dyDescent="0.25">
      <c r="A54" s="2"/>
      <c r="B54" s="2"/>
      <c r="C54" s="2"/>
      <c r="D54" s="2"/>
      <c r="E54" s="2"/>
      <c r="F54" s="2"/>
      <c r="G54" s="2"/>
      <c r="H54" s="2"/>
    </row>
    <row r="55" spans="1:8" hidden="1" x14ac:dyDescent="0.25">
      <c r="A55" s="2"/>
      <c r="B55" s="2"/>
      <c r="C55" s="2"/>
      <c r="D55" s="2"/>
      <c r="E55" s="2"/>
      <c r="F55" s="2"/>
      <c r="G55" s="2"/>
      <c r="H55" s="2"/>
    </row>
    <row r="56" spans="1:8" hidden="1" x14ac:dyDescent="0.25">
      <c r="A56" s="2"/>
      <c r="B56" s="2"/>
      <c r="C56" s="2"/>
      <c r="D56" s="2"/>
      <c r="E56" s="2"/>
      <c r="F56" s="2"/>
      <c r="G56" s="2"/>
      <c r="H56" s="2"/>
    </row>
    <row r="57" spans="1:8" hidden="1" x14ac:dyDescent="0.25">
      <c r="A57" s="2"/>
      <c r="B57" s="2"/>
      <c r="C57" s="2"/>
      <c r="D57" s="2"/>
      <c r="E57" s="2"/>
      <c r="F57" s="2"/>
      <c r="G57" s="2"/>
      <c r="H57" s="2"/>
    </row>
    <row r="58" spans="1:8" hidden="1" x14ac:dyDescent="0.25">
      <c r="A58" s="2"/>
      <c r="B58" s="2"/>
      <c r="C58" s="2"/>
      <c r="D58" s="2"/>
      <c r="E58" s="2"/>
      <c r="F58" s="2"/>
      <c r="G58" s="2"/>
      <c r="H58" s="2"/>
    </row>
    <row r="59" spans="1:8" hidden="1" x14ac:dyDescent="0.25">
      <c r="A59" s="2"/>
      <c r="B59" s="2"/>
      <c r="C59" s="2"/>
      <c r="D59" s="2"/>
      <c r="E59" s="2"/>
      <c r="F59" s="2"/>
      <c r="G59" s="2"/>
      <c r="H59" s="2"/>
    </row>
    <row r="60" spans="1:8" hidden="1" x14ac:dyDescent="0.25">
      <c r="A60" s="2"/>
      <c r="B60" s="2"/>
      <c r="C60" s="2"/>
      <c r="D60" s="2"/>
      <c r="E60" s="2"/>
      <c r="F60" s="2"/>
      <c r="G60" s="2"/>
      <c r="H60" s="2"/>
    </row>
    <row r="61" spans="1:8" hidden="1" x14ac:dyDescent="0.25">
      <c r="A61" s="2"/>
      <c r="B61" s="2"/>
      <c r="C61" s="2"/>
      <c r="D61" s="2"/>
      <c r="E61" s="2"/>
      <c r="F61" s="2"/>
      <c r="G61" s="2"/>
      <c r="H61" s="2"/>
    </row>
    <row r="62" spans="1:8" hidden="1" x14ac:dyDescent="0.25">
      <c r="A62" s="2"/>
      <c r="B62" s="2"/>
      <c r="C62" s="2"/>
      <c r="D62" s="2"/>
      <c r="E62" s="2"/>
      <c r="F62" s="2"/>
      <c r="G62" s="2"/>
      <c r="H62" s="2"/>
    </row>
    <row r="63" spans="1:8" hidden="1" x14ac:dyDescent="0.25">
      <c r="A63" s="2"/>
      <c r="B63" s="2"/>
      <c r="C63" s="2"/>
      <c r="D63" s="2"/>
      <c r="E63" s="2"/>
      <c r="F63" s="2"/>
      <c r="G63" s="2"/>
      <c r="H63" s="2"/>
    </row>
    <row r="64" spans="1:8" hidden="1" x14ac:dyDescent="0.25">
      <c r="A64" s="2"/>
      <c r="B64" s="2"/>
      <c r="C64" s="2"/>
      <c r="D64" s="2"/>
      <c r="E64" s="2"/>
      <c r="F64" s="2"/>
      <c r="G64" s="2"/>
      <c r="H64" s="2"/>
    </row>
    <row r="65" spans="1:8" hidden="1" x14ac:dyDescent="0.25">
      <c r="A65" s="2"/>
      <c r="B65" s="2"/>
      <c r="C65" s="2"/>
      <c r="D65" s="2"/>
      <c r="E65" s="2"/>
      <c r="F65" s="2"/>
      <c r="G65" s="2"/>
      <c r="H65" s="2"/>
    </row>
    <row r="66" spans="1:8" hidden="1" x14ac:dyDescent="0.25">
      <c r="A66" s="2"/>
      <c r="B66" s="2"/>
      <c r="C66" s="2"/>
      <c r="D66" s="2"/>
      <c r="E66" s="2"/>
      <c r="F66" s="2"/>
      <c r="G66" s="2"/>
      <c r="H66" s="2"/>
    </row>
    <row r="67" spans="1:8" hidden="1" x14ac:dyDescent="0.25">
      <c r="A67" s="2"/>
      <c r="B67" s="2"/>
      <c r="C67" s="2"/>
      <c r="D67" s="2"/>
      <c r="E67" s="2"/>
      <c r="F67" s="2"/>
      <c r="G67" s="2"/>
      <c r="H67" s="2"/>
    </row>
    <row r="68" spans="1:8" hidden="1" x14ac:dyDescent="0.25">
      <c r="A68" s="2"/>
      <c r="B68" s="2"/>
      <c r="C68" s="2"/>
      <c r="D68" s="2"/>
      <c r="E68" s="2"/>
      <c r="F68" s="2"/>
      <c r="G68" s="2"/>
      <c r="H68" s="2"/>
    </row>
    <row r="69" spans="1:8" hidden="1" x14ac:dyDescent="0.25">
      <c r="A69" s="2"/>
      <c r="B69" s="2"/>
      <c r="C69" s="2"/>
      <c r="D69" s="2"/>
      <c r="E69" s="2"/>
      <c r="F69" s="2"/>
      <c r="G69" s="2"/>
      <c r="H69" s="2"/>
    </row>
    <row r="70" spans="1:8" hidden="1" x14ac:dyDescent="0.25">
      <c r="A70" s="2"/>
      <c r="B70" s="2"/>
      <c r="C70" s="2"/>
      <c r="D70" s="2"/>
      <c r="E70" s="2"/>
      <c r="F70" s="2"/>
      <c r="G70" s="2"/>
      <c r="H70" s="2"/>
    </row>
    <row r="71" spans="1:8" hidden="1" x14ac:dyDescent="0.25">
      <c r="A71" s="2"/>
      <c r="B71" s="2"/>
      <c r="C71" s="2"/>
      <c r="D71" s="2"/>
      <c r="E71" s="2"/>
      <c r="F71" s="2"/>
      <c r="G71" s="2"/>
      <c r="H71" s="2"/>
    </row>
    <row r="72" spans="1:8" hidden="1" x14ac:dyDescent="0.25">
      <c r="A72" s="2"/>
      <c r="B72" s="2"/>
      <c r="C72" s="2"/>
      <c r="D72" s="2"/>
      <c r="E72" s="2"/>
      <c r="F72" s="2"/>
      <c r="G72" s="2"/>
      <c r="H72" s="2"/>
    </row>
    <row r="73" spans="1:8" hidden="1" x14ac:dyDescent="0.25">
      <c r="A73" s="2"/>
      <c r="B73" s="2"/>
      <c r="C73" s="2"/>
      <c r="D73" s="2"/>
      <c r="E73" s="2"/>
      <c r="F73" s="2"/>
      <c r="G73" s="2"/>
      <c r="H73" s="2"/>
    </row>
    <row r="74" spans="1:8" hidden="1" x14ac:dyDescent="0.25">
      <c r="A74" s="2"/>
      <c r="B74" s="2"/>
      <c r="C74" s="2"/>
      <c r="D74" s="2"/>
      <c r="E74" s="2"/>
      <c r="F74" s="2"/>
      <c r="G74" s="2"/>
      <c r="H74" s="2"/>
    </row>
  </sheetData>
  <mergeCells count="1">
    <mergeCell ref="C7:G7"/>
  </mergeCells>
  <hyperlinks>
    <hyperlink ref="B25" location="'Table of Contents'!A1" display="Back to the Table of Contents" xr:uid="{F0E7DCF2-E18C-4EC5-8B44-A857B4D4D810}"/>
  </hyperlinks>
  <pageMargins left="0.7" right="0.7" top="0.75" bottom="0.75" header="0.3" footer="0.3"/>
  <pageSetup orientation="portrait" r:id="rId1"/>
  <headerFooter>
    <oddFooter>&amp;C&amp;1#&amp;"Calibri"&amp;10&amp;K000000Confidential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AA088-7037-46DF-9662-1F3012481E0D}">
  <sheetPr>
    <tabColor rgb="FF8EAADB"/>
  </sheetPr>
  <dimension ref="A1:N22"/>
  <sheetViews>
    <sheetView zoomScaleNormal="100" workbookViewId="0">
      <pane ySplit="9" topLeftCell="A10" activePane="bottomLeft" state="frozen"/>
      <selection pane="bottomLeft"/>
    </sheetView>
  </sheetViews>
  <sheetFormatPr baseColWidth="10" defaultColWidth="0" defaultRowHeight="15" zeroHeight="1" x14ac:dyDescent="0.25"/>
  <cols>
    <col min="1" max="1" width="9.28515625" customWidth="1"/>
    <col min="2" max="2" width="8.85546875" customWidth="1"/>
    <col min="3" max="3" width="89.28515625" bestFit="1" customWidth="1"/>
    <col min="4" max="4" width="20.7109375" style="16" customWidth="1"/>
    <col min="5" max="5" width="20.7109375" customWidth="1"/>
    <col min="6" max="6" width="27.140625" customWidth="1"/>
    <col min="7" max="7" width="32" customWidth="1"/>
    <col min="8" max="8" width="29.140625" bestFit="1" customWidth="1"/>
    <col min="9" max="9" width="22" customWidth="1"/>
    <col min="10" max="10" width="26.140625" bestFit="1" customWidth="1"/>
    <col min="11" max="11" width="16.28515625" customWidth="1"/>
    <col min="12" max="12" width="8.85546875" hidden="1" customWidth="1"/>
    <col min="13" max="13" width="15.28515625" hidden="1" customWidth="1"/>
    <col min="14" max="14" width="16.28515625" hidden="1" customWidth="1"/>
    <col min="15" max="16384" width="8.85546875" hidden="1"/>
  </cols>
  <sheetData>
    <row r="1" spans="1:11" ht="20.100000000000001" customHeight="1" x14ac:dyDescent="0.35">
      <c r="A1" s="2"/>
      <c r="B1" s="2"/>
      <c r="C1" s="4"/>
      <c r="D1" s="4"/>
      <c r="E1" s="4"/>
      <c r="F1" s="2"/>
      <c r="G1" s="2"/>
      <c r="H1" s="2"/>
      <c r="I1" s="2"/>
      <c r="J1" s="2"/>
      <c r="K1" s="2"/>
    </row>
    <row r="2" spans="1:11" ht="20.100000000000001" customHeight="1" x14ac:dyDescent="0.25">
      <c r="A2" s="2"/>
      <c r="B2" s="2"/>
      <c r="C2" s="2"/>
      <c r="D2" s="2"/>
      <c r="E2" s="2"/>
      <c r="F2" s="2"/>
      <c r="G2" s="2"/>
      <c r="H2" s="2"/>
      <c r="I2" s="2"/>
      <c r="J2" s="2"/>
      <c r="K2" s="2"/>
    </row>
    <row r="3" spans="1:11" ht="20.100000000000001" customHeight="1" x14ac:dyDescent="0.25">
      <c r="A3" s="2"/>
      <c r="B3" s="2"/>
      <c r="C3" s="2"/>
      <c r="D3" s="2"/>
      <c r="E3" s="2"/>
      <c r="F3" s="2"/>
      <c r="G3" s="2"/>
      <c r="H3" s="2"/>
      <c r="I3" s="2"/>
      <c r="J3" s="2"/>
      <c r="K3" s="2"/>
    </row>
    <row r="4" spans="1:11" ht="20.100000000000001" customHeight="1" x14ac:dyDescent="0.25">
      <c r="A4" s="2"/>
      <c r="B4" s="2"/>
      <c r="C4" s="2"/>
      <c r="D4" s="2"/>
      <c r="E4" s="2"/>
      <c r="F4" s="2"/>
      <c r="G4" s="2"/>
      <c r="H4" s="2"/>
      <c r="I4" s="2"/>
      <c r="J4" s="2"/>
      <c r="K4" s="2"/>
    </row>
    <row r="5" spans="1:11" ht="20.100000000000001" customHeight="1" x14ac:dyDescent="0.4">
      <c r="A5" s="2"/>
      <c r="B5" s="312" t="s">
        <v>22</v>
      </c>
      <c r="C5" s="2"/>
      <c r="D5"/>
      <c r="E5" s="4"/>
      <c r="F5" s="2"/>
      <c r="G5" s="2"/>
      <c r="H5" s="2"/>
      <c r="I5" s="2"/>
      <c r="J5" s="2"/>
      <c r="K5" s="2"/>
    </row>
    <row r="6" spans="1:11" ht="15" customHeight="1" x14ac:dyDescent="0.25">
      <c r="A6" s="2"/>
      <c r="B6" s="2"/>
      <c r="C6" s="2"/>
      <c r="D6" s="2"/>
      <c r="E6" s="2"/>
      <c r="F6" s="2"/>
      <c r="G6" s="2"/>
      <c r="H6" s="2"/>
      <c r="I6" s="2"/>
      <c r="J6" s="2"/>
      <c r="K6" s="2"/>
    </row>
    <row r="7" spans="1:11" ht="15" customHeight="1" thickBot="1" x14ac:dyDescent="0.3">
      <c r="A7" s="2"/>
      <c r="B7" s="43" t="s">
        <v>23</v>
      </c>
      <c r="C7" s="43"/>
      <c r="D7" s="43"/>
      <c r="E7" s="43"/>
      <c r="F7" s="43"/>
      <c r="G7" s="43"/>
      <c r="H7" s="43"/>
      <c r="I7" s="43"/>
      <c r="J7" s="43"/>
      <c r="K7" s="2"/>
    </row>
    <row r="8" spans="1:11" ht="35.1" customHeight="1" thickBot="1" x14ac:dyDescent="0.3">
      <c r="A8" s="2"/>
      <c r="B8" s="2"/>
      <c r="C8" s="2"/>
      <c r="D8" s="2"/>
      <c r="E8" s="2"/>
      <c r="F8" s="2"/>
      <c r="G8" s="2"/>
      <c r="H8" s="2"/>
      <c r="I8" s="2"/>
      <c r="J8" s="2"/>
      <c r="K8" s="2"/>
    </row>
    <row r="9" spans="1:11" ht="49.5" customHeight="1" thickBot="1" x14ac:dyDescent="0.3">
      <c r="A9" s="2"/>
      <c r="B9" s="379" t="s">
        <v>24</v>
      </c>
      <c r="C9" s="379"/>
      <c r="D9" s="55" t="s">
        <v>25</v>
      </c>
      <c r="E9" s="55" t="s">
        <v>26</v>
      </c>
      <c r="F9" s="55" t="s">
        <v>27</v>
      </c>
      <c r="G9" s="55" t="s">
        <v>28</v>
      </c>
      <c r="H9" s="55" t="s">
        <v>29</v>
      </c>
      <c r="I9" s="55" t="s">
        <v>30</v>
      </c>
      <c r="J9" s="55" t="s">
        <v>31</v>
      </c>
      <c r="K9" s="2"/>
    </row>
    <row r="10" spans="1:11" ht="45.75" customHeight="1" thickBot="1" x14ac:dyDescent="0.3">
      <c r="A10" s="2"/>
      <c r="B10" s="106"/>
      <c r="C10" s="185" t="s">
        <v>32</v>
      </c>
      <c r="D10" s="212">
        <v>2908.5346810740662</v>
      </c>
      <c r="E10" s="216">
        <v>0.99546632646816824</v>
      </c>
      <c r="F10" s="212">
        <v>2895.348334374065</v>
      </c>
      <c r="G10" s="311">
        <f>'Clean Transportation'!F14</f>
        <v>2443470</v>
      </c>
      <c r="H10" s="311"/>
      <c r="I10" s="311"/>
      <c r="J10" s="342">
        <f>'Clean Transportation'!G14</f>
        <v>5748</v>
      </c>
      <c r="K10" s="2"/>
    </row>
    <row r="11" spans="1:11" ht="45" customHeight="1" thickBot="1" x14ac:dyDescent="0.3">
      <c r="A11" s="2"/>
      <c r="B11" s="67"/>
      <c r="C11" s="183" t="s">
        <v>33</v>
      </c>
      <c r="D11" s="214">
        <v>1499.3847304819847</v>
      </c>
      <c r="E11" s="217">
        <v>1</v>
      </c>
      <c r="F11" s="214">
        <v>1499.3847304819847</v>
      </c>
      <c r="G11" s="308">
        <f>'Renewable Energy '!F17</f>
        <v>841688</v>
      </c>
      <c r="H11" s="308">
        <f>'Renewable Energy '!G17</f>
        <v>2715820</v>
      </c>
      <c r="I11" s="308">
        <f>'Renewable Energy '!H17</f>
        <v>617255</v>
      </c>
      <c r="J11" s="308">
        <f>'Renewable Energy '!I17</f>
        <v>76542</v>
      </c>
      <c r="K11" s="2"/>
    </row>
    <row r="12" spans="1:11" ht="45" customHeight="1" thickBot="1" x14ac:dyDescent="0.3">
      <c r="A12" s="2"/>
      <c r="B12" s="107"/>
      <c r="C12" s="186" t="s">
        <v>34</v>
      </c>
      <c r="D12" s="212">
        <v>611.69812914824809</v>
      </c>
      <c r="E12" s="218">
        <v>1</v>
      </c>
      <c r="F12" s="212">
        <v>611.69812914824809</v>
      </c>
      <c r="G12" s="311">
        <f>'Energy Efficiency'!F18</f>
        <v>188925</v>
      </c>
      <c r="H12" s="311">
        <f>'Energy Efficiency'!G18</f>
        <v>37686</v>
      </c>
      <c r="I12" s="311">
        <f>'Energy Efficiency'!H18</f>
        <v>278521</v>
      </c>
      <c r="J12" s="309">
        <f>'Energy Efficiency'!I18</f>
        <v>32146</v>
      </c>
      <c r="K12" s="2"/>
    </row>
    <row r="13" spans="1:11" ht="45" customHeight="1" thickBot="1" x14ac:dyDescent="0.3">
      <c r="A13" s="2"/>
      <c r="B13" s="67"/>
      <c r="C13" s="183" t="s">
        <v>35</v>
      </c>
      <c r="D13" s="214">
        <v>149.17216383483418</v>
      </c>
      <c r="E13" s="217">
        <v>1</v>
      </c>
      <c r="F13" s="214">
        <v>149.19999999999999</v>
      </c>
      <c r="G13" s="90"/>
      <c r="H13" s="90"/>
      <c r="I13" s="90"/>
      <c r="J13" s="308">
        <f>'Pollution Prevention &amp; Control'!F14</f>
        <v>3112</v>
      </c>
      <c r="K13" s="2"/>
    </row>
    <row r="14" spans="1:11" ht="45" customHeight="1" thickBot="1" x14ac:dyDescent="0.3">
      <c r="A14" s="2"/>
      <c r="B14" s="107"/>
      <c r="C14" s="186" t="s">
        <v>36</v>
      </c>
      <c r="D14" s="212">
        <v>218.18263806484612</v>
      </c>
      <c r="E14" s="218">
        <v>0.91999459317742804</v>
      </c>
      <c r="F14" s="212">
        <v>200.72684734484614</v>
      </c>
      <c r="G14" s="108"/>
      <c r="H14" s="108"/>
      <c r="I14" s="108"/>
      <c r="J14" s="342">
        <f>'Sustainable Natural Resources'!F13</f>
        <v>456943</v>
      </c>
      <c r="K14" s="2"/>
    </row>
    <row r="15" spans="1:11" ht="45" customHeight="1" thickBot="1" x14ac:dyDescent="0.3">
      <c r="A15" s="2"/>
      <c r="B15" s="67"/>
      <c r="C15" s="183" t="s">
        <v>37</v>
      </c>
      <c r="D15" s="214">
        <v>203.77070568604958</v>
      </c>
      <c r="E15" s="217">
        <v>1</v>
      </c>
      <c r="F15" s="214">
        <v>203.77070568604958</v>
      </c>
      <c r="G15" s="90"/>
      <c r="H15" s="90"/>
      <c r="I15" s="90"/>
      <c r="J15" s="308">
        <f>158+52</f>
        <v>210</v>
      </c>
      <c r="K15" s="2"/>
    </row>
    <row r="16" spans="1:11" ht="45" customHeight="1" thickBot="1" x14ac:dyDescent="0.3">
      <c r="A16" s="2"/>
      <c r="B16" s="109"/>
      <c r="C16" s="187" t="s">
        <v>17</v>
      </c>
      <c r="D16" s="215">
        <v>289.15959923843366</v>
      </c>
      <c r="E16" s="218">
        <v>1</v>
      </c>
      <c r="F16" s="215">
        <v>289.15959923843366</v>
      </c>
      <c r="G16" s="108"/>
      <c r="H16" s="108"/>
      <c r="I16" s="108"/>
      <c r="J16" s="309">
        <f>'Sust. (Waste)Water Management'!F13</f>
        <v>3500</v>
      </c>
      <c r="K16" s="2"/>
    </row>
    <row r="17" spans="1:11" ht="45" customHeight="1" thickBot="1" x14ac:dyDescent="0.3">
      <c r="A17" s="2"/>
      <c r="B17" s="110"/>
      <c r="C17" s="188" t="s">
        <v>38</v>
      </c>
      <c r="D17" s="214">
        <v>253.60109871153722</v>
      </c>
      <c r="E17" s="219">
        <v>1</v>
      </c>
      <c r="F17" s="214">
        <v>253.60109871153722</v>
      </c>
      <c r="G17" s="111"/>
      <c r="H17" s="112"/>
      <c r="I17" s="112"/>
      <c r="J17" s="310">
        <f>'Climate Change Adaption'!F15</f>
        <v>1731</v>
      </c>
      <c r="K17" s="2"/>
    </row>
    <row r="18" spans="1:11" ht="15.75" thickBot="1" x14ac:dyDescent="0.3">
      <c r="A18" s="2"/>
      <c r="B18" s="378" t="s">
        <v>39</v>
      </c>
      <c r="C18" s="378"/>
      <c r="D18" s="335">
        <f t="shared" ref="D18:I18" si="0">SUM(D10:D17)</f>
        <v>6133.5037462400005</v>
      </c>
      <c r="E18" s="336">
        <v>0.99500413814228361</v>
      </c>
      <c r="F18" s="335">
        <f t="shared" si="0"/>
        <v>6102.8894449851632</v>
      </c>
      <c r="G18" s="21">
        <f t="shared" si="0"/>
        <v>3474083</v>
      </c>
      <c r="H18" s="21">
        <f t="shared" si="0"/>
        <v>2753506</v>
      </c>
      <c r="I18" s="21">
        <f t="shared" si="0"/>
        <v>895776</v>
      </c>
      <c r="J18" s="21">
        <f>SUM(J10:J17)</f>
        <v>579932</v>
      </c>
      <c r="K18" s="2"/>
    </row>
    <row r="19" spans="1:11" x14ac:dyDescent="0.25">
      <c r="A19" s="2"/>
      <c r="B19" s="10" t="s">
        <v>40</v>
      </c>
      <c r="C19" s="2"/>
      <c r="D19" s="2"/>
      <c r="E19" s="2"/>
      <c r="F19" s="2"/>
      <c r="G19" s="2"/>
      <c r="H19" s="2"/>
      <c r="I19" s="2"/>
      <c r="J19" s="2"/>
      <c r="K19" s="2"/>
    </row>
    <row r="20" spans="1:11" x14ac:dyDescent="0.25">
      <c r="A20" s="2"/>
      <c r="B20" s="181"/>
      <c r="C20" s="2"/>
      <c r="D20" s="2"/>
      <c r="E20" s="2"/>
      <c r="F20" s="2"/>
      <c r="G20" s="2"/>
      <c r="H20" s="2"/>
      <c r="I20" s="2"/>
      <c r="J20" s="2"/>
      <c r="K20" s="2"/>
    </row>
    <row r="21" spans="1:11" x14ac:dyDescent="0.25">
      <c r="A21" s="2"/>
      <c r="B21" s="180" t="s">
        <v>41</v>
      </c>
      <c r="C21" s="2"/>
      <c r="D21" s="2"/>
      <c r="E21" s="2"/>
      <c r="F21" s="2"/>
      <c r="G21" s="2"/>
      <c r="H21" s="2"/>
      <c r="I21" s="2"/>
      <c r="J21" s="2"/>
      <c r="K21" s="2"/>
    </row>
    <row r="22" spans="1:11" x14ac:dyDescent="0.25">
      <c r="A22" s="2"/>
      <c r="B22" s="2"/>
      <c r="C22" s="2"/>
      <c r="D22" s="361"/>
      <c r="E22" s="2"/>
      <c r="F22" s="2"/>
      <c r="G22" s="2"/>
      <c r="H22" s="2"/>
      <c r="I22" s="2"/>
      <c r="J22" s="2"/>
      <c r="K22" s="2"/>
    </row>
  </sheetData>
  <mergeCells count="2">
    <mergeCell ref="B18:C18"/>
    <mergeCell ref="B9:C9"/>
  </mergeCells>
  <hyperlinks>
    <hyperlink ref="C10" location="'Clean Transportation'!A1" display="Clean transportation " xr:uid="{C4A3E5F9-2A36-49AE-9575-03855F8D2780}"/>
    <hyperlink ref="C11" location="'Renewable Energy '!A1" display="Renewable energy" xr:uid="{DBC37005-BC80-4C65-8572-C197EC74FBD6}"/>
    <hyperlink ref="C12" location="'Energy Efficiency'!A1" display="Energy efficiency" xr:uid="{5893D57B-F370-4516-9FB0-DBDDB8E4DDBB}"/>
    <hyperlink ref="C13" location="'Pollution Prevention &amp; Control'!A1" display="Pollution prevention and control" xr:uid="{0BCB38B1-00F8-4E96-A5BB-47F4F7B057EB}"/>
    <hyperlink ref="C14" location="'Sustainable Natural Resources'!A1" display="Environmentally sustainable management of living natural resources and land use" xr:uid="{52C5F230-8704-4C94-9859-1CA59A7E0099}"/>
    <hyperlink ref="C15" location="'Terrestrial &amp; aquatic biod.'!A1" display="Terrestrial and aquatic biodiversity" xr:uid="{F43B4E0F-D74F-45D0-9A19-522DC4D6AC2C}"/>
    <hyperlink ref="C16" location="'Sust. (Waste)Water Management'!A1" display="Sustainable water and wastewater management" xr:uid="{7929A0AE-5C96-4AAC-82A1-F2483AE6A143}"/>
    <hyperlink ref="C17" location="'Climate Change Adaption'!A1" display="Climate change adaptation" xr:uid="{905FF1D3-5FC6-4DF6-99A5-0C7B7D052DAD}"/>
    <hyperlink ref="B21" location="'Table of Contents'!A1" display="Back to the Table of Contents" xr:uid="{EA76565A-D605-4826-9ADC-946DB83F39E7}"/>
  </hyperlinks>
  <pageMargins left="0.7" right="0.7" top="0.75" bottom="0.75" header="0.3" footer="0.3"/>
  <pageSetup paperSize="9" orientation="portrait" r:id="rId1"/>
  <headerFooter>
    <oddFooter>&amp;C&amp;1#&amp;"Calibri"&amp;10&amp;K000000Confidential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CD1A1-A8FF-4C24-ACEB-BCD2C1E5E8FE}">
  <sheetPr>
    <tabColor rgb="FF8EAADB"/>
  </sheetPr>
  <dimension ref="A1:Q29"/>
  <sheetViews>
    <sheetView showGridLines="0" zoomScaleNormal="100" zoomScaleSheetLayoutView="115" workbookViewId="0"/>
  </sheetViews>
  <sheetFormatPr baseColWidth="10" defaultColWidth="0" defaultRowHeight="0" customHeight="1" zeroHeight="1" x14ac:dyDescent="0.2"/>
  <cols>
    <col min="1" max="1" width="9.28515625" style="16" customWidth="1"/>
    <col min="2" max="2" width="9.140625" style="16" customWidth="1"/>
    <col min="3" max="3" width="27.5703125" style="16" customWidth="1"/>
    <col min="4" max="4" width="31" style="16" customWidth="1"/>
    <col min="5" max="5" width="28.5703125" style="16" customWidth="1"/>
    <col min="6" max="7" width="10.140625" style="16" bestFit="1" customWidth="1"/>
    <col min="8" max="8" width="15.42578125" style="16" customWidth="1"/>
    <col min="9" max="10" width="9.140625" style="16" customWidth="1"/>
    <col min="11" max="11" width="15.85546875" style="16" customWidth="1"/>
    <col min="12" max="12" width="10.28515625" style="16" bestFit="1" customWidth="1"/>
    <col min="13" max="13" width="26" style="16" bestFit="1" customWidth="1"/>
    <col min="14" max="14" width="9.140625" style="16" customWidth="1"/>
    <col min="15" max="17" width="0" style="16" hidden="1" customWidth="1"/>
    <col min="18" max="16384" width="9.140625" style="16" hidden="1"/>
  </cols>
  <sheetData>
    <row r="1" spans="1:14" ht="20.100000000000001" customHeight="1" x14ac:dyDescent="0.25">
      <c r="A1" s="18"/>
      <c r="B1"/>
      <c r="C1"/>
      <c r="D1"/>
    </row>
    <row r="2" spans="1:14" ht="20.100000000000001" customHeight="1" x14ac:dyDescent="0.25">
      <c r="A2" s="18"/>
      <c r="B2"/>
      <c r="C2"/>
      <c r="D2"/>
      <c r="E2"/>
    </row>
    <row r="3" spans="1:14" ht="20.100000000000001" customHeight="1" x14ac:dyDescent="0.25">
      <c r="A3" s="18"/>
      <c r="B3"/>
      <c r="C3"/>
      <c r="D3"/>
      <c r="E3"/>
      <c r="F3" s="19"/>
      <c r="G3" s="19"/>
      <c r="H3" s="19"/>
      <c r="I3" s="19"/>
      <c r="J3" s="19"/>
      <c r="K3" s="19"/>
      <c r="L3" s="19"/>
      <c r="M3" s="19"/>
      <c r="N3" s="19"/>
    </row>
    <row r="4" spans="1:14" ht="20.100000000000001" customHeight="1" x14ac:dyDescent="0.25">
      <c r="A4" s="18"/>
      <c r="B4"/>
      <c r="C4"/>
      <c r="D4"/>
      <c r="E4"/>
      <c r="F4" s="19"/>
      <c r="G4" s="19"/>
      <c r="H4" s="19"/>
      <c r="I4" s="19"/>
      <c r="J4" s="19"/>
      <c r="K4" s="19"/>
      <c r="L4" s="19"/>
      <c r="M4" s="19"/>
      <c r="N4" s="19"/>
    </row>
    <row r="5" spans="1:14" ht="20.100000000000001" customHeight="1" x14ac:dyDescent="0.4">
      <c r="A5" s="18"/>
      <c r="B5" s="5" t="s">
        <v>58</v>
      </c>
      <c r="C5"/>
      <c r="D5"/>
      <c r="E5"/>
      <c r="F5" s="19"/>
      <c r="G5" s="19"/>
      <c r="H5" s="19"/>
      <c r="I5" s="19"/>
      <c r="J5" s="19"/>
      <c r="K5" s="19"/>
      <c r="L5" s="19"/>
      <c r="M5" s="19"/>
      <c r="N5" s="19"/>
    </row>
    <row r="6" spans="1:14" ht="20.100000000000001" customHeight="1" x14ac:dyDescent="0.2">
      <c r="A6" s="19"/>
      <c r="B6" s="19"/>
      <c r="C6" s="19"/>
      <c r="D6" s="19"/>
      <c r="E6" s="19"/>
      <c r="F6" s="19"/>
      <c r="G6" s="19"/>
      <c r="H6" s="19"/>
      <c r="I6" s="19"/>
      <c r="J6" s="19"/>
      <c r="K6" s="19"/>
      <c r="L6" s="19"/>
      <c r="M6" s="19"/>
      <c r="N6" s="19"/>
    </row>
    <row r="7" spans="1:14" ht="20.100000000000001" customHeight="1" thickBot="1" x14ac:dyDescent="0.3">
      <c r="A7" s="19"/>
      <c r="B7" s="33" t="s">
        <v>381</v>
      </c>
      <c r="C7" s="19"/>
      <c r="D7" s="19"/>
      <c r="E7" s="19"/>
      <c r="F7" s="19"/>
      <c r="G7" s="19"/>
      <c r="H7" s="19"/>
      <c r="I7" s="19"/>
      <c r="J7" s="19"/>
      <c r="K7" s="19"/>
      <c r="L7" s="19"/>
      <c r="M7" s="19"/>
      <c r="N7" s="19"/>
    </row>
    <row r="8" spans="1:14" ht="35.1" customHeight="1" thickBot="1" x14ac:dyDescent="0.3">
      <c r="A8" s="19"/>
      <c r="B8" s="38"/>
      <c r="C8" s="37"/>
      <c r="D8" s="37"/>
      <c r="E8" s="37"/>
      <c r="F8" s="37"/>
      <c r="G8" s="37"/>
      <c r="H8" s="37"/>
      <c r="I8" s="37"/>
      <c r="J8" s="37"/>
      <c r="K8" s="37"/>
      <c r="L8" s="37"/>
      <c r="M8" s="37"/>
      <c r="N8" s="19"/>
    </row>
    <row r="9" spans="1:14" ht="20.100000000000001" customHeight="1" thickBot="1" x14ac:dyDescent="0.25">
      <c r="A9" s="19"/>
      <c r="B9" s="380"/>
      <c r="C9" s="380"/>
      <c r="D9" s="380"/>
      <c r="E9" s="380"/>
      <c r="F9" s="381" t="s">
        <v>42</v>
      </c>
      <c r="G9" s="382"/>
      <c r="H9" s="383"/>
      <c r="I9" s="381" t="s">
        <v>43</v>
      </c>
      <c r="J9" s="382"/>
      <c r="K9" s="382"/>
      <c r="L9" s="383"/>
      <c r="M9" s="80" t="s">
        <v>44</v>
      </c>
      <c r="N9" s="19"/>
    </row>
    <row r="10" spans="1:14" ht="30" customHeight="1" thickBot="1" x14ac:dyDescent="0.25">
      <c r="A10" s="19"/>
      <c r="B10" s="384" t="s">
        <v>24</v>
      </c>
      <c r="C10" s="384"/>
      <c r="D10" s="58" t="s">
        <v>45</v>
      </c>
      <c r="E10" s="58" t="s">
        <v>46</v>
      </c>
      <c r="F10" s="59">
        <v>2024</v>
      </c>
      <c r="G10" s="58">
        <v>2025</v>
      </c>
      <c r="H10" s="60" t="s">
        <v>47</v>
      </c>
      <c r="I10" s="59" t="s">
        <v>48</v>
      </c>
      <c r="J10" s="58" t="s">
        <v>49</v>
      </c>
      <c r="K10" s="58" t="s">
        <v>50</v>
      </c>
      <c r="L10" s="60" t="s">
        <v>51</v>
      </c>
      <c r="M10" s="58" t="s">
        <v>52</v>
      </c>
      <c r="N10" s="19"/>
    </row>
    <row r="11" spans="1:14" ht="63" customHeight="1" thickBot="1" x14ac:dyDescent="0.3">
      <c r="A11" s="19"/>
      <c r="B11" s="62"/>
      <c r="C11" s="182" t="s">
        <v>32</v>
      </c>
      <c r="D11" s="81" t="s">
        <v>53</v>
      </c>
      <c r="E11" s="33"/>
      <c r="F11" s="82">
        <v>3716.6803227205824</v>
      </c>
      <c r="G11" s="83">
        <v>4052.0531393827564</v>
      </c>
      <c r="H11" s="84">
        <f>SUM(F11:G11)</f>
        <v>7768.7334621033388</v>
      </c>
      <c r="I11" s="82">
        <v>2717.5714300853347</v>
      </c>
      <c r="J11" s="83">
        <v>190.96325098873149</v>
      </c>
      <c r="K11" s="85">
        <v>2908.5346810740662</v>
      </c>
      <c r="L11" s="86">
        <v>0.47420443541052293</v>
      </c>
      <c r="M11" s="87">
        <v>3861.1</v>
      </c>
      <c r="N11" s="196"/>
    </row>
    <row r="12" spans="1:14" ht="42.75" customHeight="1" thickBot="1" x14ac:dyDescent="0.25">
      <c r="A12" s="19"/>
      <c r="B12" s="67"/>
      <c r="C12" s="183" t="s">
        <v>33</v>
      </c>
      <c r="D12" s="88" t="s">
        <v>54</v>
      </c>
      <c r="E12" s="88"/>
      <c r="F12" s="89">
        <v>1052.6707905763858</v>
      </c>
      <c r="G12" s="90">
        <v>1499.3847304819847</v>
      </c>
      <c r="H12" s="91">
        <f t="shared" ref="H12:H18" si="0">SUM(F12:G12)</f>
        <v>2552.0555210583707</v>
      </c>
      <c r="I12" s="89"/>
      <c r="J12" s="90">
        <v>1499.3847304819847</v>
      </c>
      <c r="K12" s="93">
        <v>1499.3847304819847</v>
      </c>
      <c r="L12" s="92">
        <v>0.24445810951059535</v>
      </c>
      <c r="M12" s="69"/>
      <c r="N12" s="196"/>
    </row>
    <row r="13" spans="1:14" ht="47.25" customHeight="1" thickBot="1" x14ac:dyDescent="0.3">
      <c r="A13" s="19"/>
      <c r="B13" s="62"/>
      <c r="C13" s="182" t="s">
        <v>34</v>
      </c>
      <c r="D13" s="81" t="s">
        <v>54</v>
      </c>
      <c r="E13" s="33"/>
      <c r="F13" s="82">
        <v>537.73383063116808</v>
      </c>
      <c r="G13" s="83">
        <v>611.69812914824809</v>
      </c>
      <c r="H13" s="84">
        <f t="shared" si="0"/>
        <v>1149.431959779416</v>
      </c>
      <c r="I13" s="82"/>
      <c r="J13" s="83">
        <v>611.69812914824809</v>
      </c>
      <c r="K13" s="85">
        <v>611.69812914824809</v>
      </c>
      <c r="L13" s="86">
        <v>9.9730619635348766E-2</v>
      </c>
      <c r="M13" s="87"/>
      <c r="N13" s="196"/>
    </row>
    <row r="14" spans="1:14" ht="42" customHeight="1" thickBot="1" x14ac:dyDescent="0.25">
      <c r="A14" s="19"/>
      <c r="B14" s="67"/>
      <c r="C14" s="183" t="s">
        <v>35</v>
      </c>
      <c r="D14" s="88" t="s">
        <v>35</v>
      </c>
      <c r="E14" s="88"/>
      <c r="F14" s="89">
        <v>103.62069615162494</v>
      </c>
      <c r="G14" s="90">
        <v>149.17216383483418</v>
      </c>
      <c r="H14" s="91">
        <f t="shared" si="0"/>
        <v>252.79285998645912</v>
      </c>
      <c r="I14" s="89"/>
      <c r="J14" s="90">
        <v>149.17216383483418</v>
      </c>
      <c r="K14" s="93">
        <v>149.17216383483418</v>
      </c>
      <c r="L14" s="92">
        <v>2.4320872702862647E-2</v>
      </c>
      <c r="M14" s="69"/>
      <c r="N14" s="196"/>
    </row>
    <row r="15" spans="1:14" ht="84" customHeight="1" thickBot="1" x14ac:dyDescent="0.3">
      <c r="A15" s="19"/>
      <c r="B15" s="62"/>
      <c r="C15" s="182" t="s">
        <v>36</v>
      </c>
      <c r="D15" s="81" t="s">
        <v>55</v>
      </c>
      <c r="E15" s="33"/>
      <c r="F15" s="82">
        <v>203.46955668666973</v>
      </c>
      <c r="G15" s="83">
        <v>218.18263806484612</v>
      </c>
      <c r="H15" s="84">
        <f t="shared" si="0"/>
        <v>421.65219475151582</v>
      </c>
      <c r="I15" s="82"/>
      <c r="J15" s="83">
        <v>218.18263806484612</v>
      </c>
      <c r="K15" s="85">
        <v>218.18263806484612</v>
      </c>
      <c r="L15" s="86">
        <v>3.5572267840970645E-2</v>
      </c>
      <c r="M15" s="87"/>
      <c r="N15" s="196"/>
    </row>
    <row r="16" spans="1:14" ht="43.5" customHeight="1" thickBot="1" x14ac:dyDescent="0.25">
      <c r="A16" s="19"/>
      <c r="B16" s="67"/>
      <c r="C16" s="183" t="s">
        <v>37</v>
      </c>
      <c r="D16" s="88" t="s">
        <v>56</v>
      </c>
      <c r="E16" s="88"/>
      <c r="F16" s="89">
        <v>175.80096086896984</v>
      </c>
      <c r="G16" s="90">
        <v>203.77070568604958</v>
      </c>
      <c r="H16" s="91">
        <f t="shared" si="0"/>
        <v>379.57166655501942</v>
      </c>
      <c r="I16" s="89"/>
      <c r="J16" s="90">
        <v>203.77070568604958</v>
      </c>
      <c r="K16" s="93">
        <v>203.77070568604958</v>
      </c>
      <c r="L16" s="92">
        <v>3.3222561543386424E-2</v>
      </c>
      <c r="M16" s="69"/>
      <c r="N16" s="196"/>
    </row>
    <row r="17" spans="1:14" ht="75" customHeight="1" thickBot="1" x14ac:dyDescent="0.3">
      <c r="A17" s="19"/>
      <c r="B17" s="74"/>
      <c r="C17" s="184" t="s">
        <v>17</v>
      </c>
      <c r="D17" s="94" t="s">
        <v>57</v>
      </c>
      <c r="E17" s="33"/>
      <c r="F17" s="95">
        <v>289.15959923843366</v>
      </c>
      <c r="G17" s="96">
        <v>257.39652568189172</v>
      </c>
      <c r="H17" s="97">
        <f t="shared" si="0"/>
        <v>546.55612492032537</v>
      </c>
      <c r="I17" s="95">
        <v>289.15959923843366</v>
      </c>
      <c r="J17" s="96"/>
      <c r="K17" s="98">
        <v>289.15959923843366</v>
      </c>
      <c r="L17" s="86">
        <v>4.7144276942146839E-2</v>
      </c>
      <c r="M17" s="87">
        <v>257.39999999999998</v>
      </c>
      <c r="N17" s="196"/>
    </row>
    <row r="18" spans="1:14" ht="42" customHeight="1" thickBot="1" x14ac:dyDescent="0.25">
      <c r="A18" s="19"/>
      <c r="B18" s="67"/>
      <c r="C18" s="183" t="s">
        <v>38</v>
      </c>
      <c r="D18" s="88" t="s">
        <v>38</v>
      </c>
      <c r="E18" s="88"/>
      <c r="F18" s="89">
        <v>216.51597742673681</v>
      </c>
      <c r="G18" s="90">
        <v>253.60109871153722</v>
      </c>
      <c r="H18" s="99">
        <f t="shared" si="0"/>
        <v>470.117076138274</v>
      </c>
      <c r="I18" s="89"/>
      <c r="J18" s="90">
        <v>253.60109871153722</v>
      </c>
      <c r="K18" s="100">
        <v>253.60109871153722</v>
      </c>
      <c r="L18" s="92">
        <v>4.1346856414166439E-2</v>
      </c>
      <c r="M18" s="69"/>
      <c r="N18" s="196"/>
    </row>
    <row r="19" spans="1:14" ht="22.5" customHeight="1" thickBot="1" x14ac:dyDescent="0.25">
      <c r="A19" s="19"/>
      <c r="B19" s="75"/>
      <c r="C19" s="75"/>
      <c r="D19" s="101"/>
      <c r="E19" s="75"/>
      <c r="F19" s="197">
        <f>SUM(F11:F18)</f>
        <v>6295.6517343005698</v>
      </c>
      <c r="G19" s="104">
        <f t="shared" ref="G19:M19" si="1">SUM(G11:G18)</f>
        <v>7245.259130992149</v>
      </c>
      <c r="H19" s="102">
        <f t="shared" si="1"/>
        <v>13540.910865292721</v>
      </c>
      <c r="I19" s="197">
        <f t="shared" si="1"/>
        <v>3006.7310293237683</v>
      </c>
      <c r="J19" s="104">
        <f t="shared" si="1"/>
        <v>3126.7727169162313</v>
      </c>
      <c r="K19" s="103">
        <f t="shared" si="1"/>
        <v>6133.5037462400005</v>
      </c>
      <c r="L19" s="198">
        <f t="shared" si="1"/>
        <v>1</v>
      </c>
      <c r="M19" s="104">
        <f t="shared" si="1"/>
        <v>4118.5</v>
      </c>
      <c r="N19" s="19"/>
    </row>
    <row r="20" spans="1:14" ht="12.75" x14ac:dyDescent="0.2">
      <c r="A20" s="19"/>
      <c r="B20" s="19"/>
      <c r="C20" s="19"/>
      <c r="D20" s="19"/>
      <c r="E20" s="19"/>
      <c r="F20" s="19"/>
      <c r="G20" s="19"/>
      <c r="H20" s="19"/>
      <c r="I20" s="19"/>
      <c r="J20" s="19"/>
      <c r="K20" s="19"/>
      <c r="L20" s="19"/>
      <c r="M20" s="19"/>
      <c r="N20" s="19"/>
    </row>
    <row r="21" spans="1:14" ht="15" x14ac:dyDescent="0.25">
      <c r="A21" s="19"/>
      <c r="B21" s="180" t="s">
        <v>41</v>
      </c>
      <c r="C21" s="19"/>
      <c r="D21" s="19"/>
      <c r="E21" s="19"/>
      <c r="F21" s="19"/>
      <c r="G21" s="19"/>
      <c r="H21" s="19"/>
      <c r="I21" s="19"/>
      <c r="J21" s="19"/>
      <c r="K21" s="19"/>
      <c r="L21" s="19"/>
      <c r="M21" s="19"/>
      <c r="N21" s="19"/>
    </row>
    <row r="22" spans="1:14" ht="15" x14ac:dyDescent="0.25">
      <c r="A22" s="19"/>
      <c r="B22" s="19"/>
      <c r="C22"/>
      <c r="D22"/>
      <c r="E22"/>
      <c r="F22"/>
      <c r="G22"/>
      <c r="H22" s="19"/>
      <c r="I22" s="19"/>
      <c r="J22" s="19"/>
      <c r="K22" s="19"/>
      <c r="L22" s="19"/>
      <c r="M22" s="19"/>
      <c r="N22" s="19"/>
    </row>
    <row r="23" spans="1:14" ht="15" hidden="1" x14ac:dyDescent="0.25">
      <c r="A23" s="19"/>
      <c r="B23" s="19"/>
      <c r="C23"/>
      <c r="D23"/>
      <c r="E23"/>
      <c r="F23"/>
      <c r="G23"/>
      <c r="H23" s="19"/>
      <c r="I23" s="362"/>
      <c r="J23" s="19"/>
      <c r="K23" s="19"/>
      <c r="L23" s="19"/>
      <c r="M23" s="19"/>
      <c r="N23" s="19"/>
    </row>
    <row r="24" spans="1:14" ht="15" hidden="1" x14ac:dyDescent="0.25">
      <c r="A24" s="19"/>
      <c r="B24" s="19"/>
      <c r="C24"/>
      <c r="D24"/>
      <c r="E24"/>
      <c r="F24"/>
      <c r="G24"/>
      <c r="H24" s="19"/>
      <c r="I24" s="19"/>
      <c r="J24" s="19"/>
      <c r="K24" s="19"/>
      <c r="L24" s="19"/>
      <c r="M24" s="19"/>
      <c r="N24" s="19"/>
    </row>
    <row r="25" spans="1:14" ht="15" hidden="1" x14ac:dyDescent="0.25">
      <c r="C25"/>
      <c r="D25"/>
      <c r="E25"/>
      <c r="F25"/>
      <c r="G25"/>
    </row>
    <row r="26" spans="1:14" ht="15" hidden="1" x14ac:dyDescent="0.25">
      <c r="C26"/>
      <c r="D26"/>
      <c r="E26"/>
      <c r="F26"/>
      <c r="G26"/>
    </row>
    <row r="27" spans="1:14" ht="15" hidden="1" x14ac:dyDescent="0.25">
      <c r="C27"/>
      <c r="D27"/>
      <c r="E27"/>
      <c r="F27"/>
      <c r="G27"/>
    </row>
    <row r="28" spans="1:14" ht="15" hidden="1" x14ac:dyDescent="0.25">
      <c r="C28"/>
      <c r="D28"/>
      <c r="E28"/>
      <c r="F28"/>
      <c r="G28"/>
    </row>
    <row r="29" spans="1:14" ht="15" hidden="1" x14ac:dyDescent="0.25">
      <c r="C29"/>
      <c r="D29"/>
      <c r="E29"/>
      <c r="F29"/>
      <c r="G29"/>
    </row>
  </sheetData>
  <mergeCells count="4">
    <mergeCell ref="B9:E9"/>
    <mergeCell ref="F9:H9"/>
    <mergeCell ref="I9:L9"/>
    <mergeCell ref="B10:C10"/>
  </mergeCells>
  <hyperlinks>
    <hyperlink ref="B21" location="'Table of Contents'!A1" display="Back to the Table of Contents" xr:uid="{E09FD8D0-FFD0-4466-A162-CBD0CDDCDE8B}"/>
    <hyperlink ref="C11" location="'Clean Transportation'!A1" display="Clean transportation " xr:uid="{F495F82D-7326-4C32-AC2A-6450C515C6C6}"/>
    <hyperlink ref="C12" location="'Renewable Energy '!A1" display="Renewable energy" xr:uid="{AB3A3037-857E-46A9-B000-CB6D644940F8}"/>
    <hyperlink ref="C13" location="'Energy Efficiency'!A1" display="Energy efficiency" xr:uid="{24798CD5-8768-47B5-A8B3-032192B57892}"/>
    <hyperlink ref="C14" location="'Pollution Prevention &amp; Control'!A1" display="Pollution prevention and control" xr:uid="{0C2B7DDB-15D8-4F34-9CDF-5834C6343596}"/>
    <hyperlink ref="C15" location="'Sustainable Natural Resources'!A1" display="Environmentally sustainable management of living natural resources and land use" xr:uid="{D0912AF7-38FF-4D77-9EF9-C6671C116B30}"/>
    <hyperlink ref="C16" location="'Terrestrial &amp; Aquatic Biod.'!A1" display="Terrestrial and aquatic biodiversity" xr:uid="{DFE78432-E77D-4B9A-8821-C60C0DF46BB1}"/>
    <hyperlink ref="C17" location="'Sust. (Waste)Water Management'!A1" display="Sustainable water and wastewater management" xr:uid="{63AAE143-A3BA-41BD-AD45-A6132B7E8CFB}"/>
    <hyperlink ref="C18" location="'Climate Change Adaption'!A1" display="Climate change adaptation" xr:uid="{C0BBC216-E483-40CB-8EE1-F7402F625AB8}"/>
  </hyperlinks>
  <pageMargins left="0.70866141732283472" right="0.70866141732283472" top="0.78740157480314965" bottom="0.78740157480314965" header="0.31496062992125984" footer="0.31496062992125984"/>
  <pageSetup paperSize="9" orientation="landscape" verticalDpi="90" r:id="rId1"/>
  <headerFooter>
    <oddFooter>&amp;C&amp;1#&amp;"Calibri"&amp;10&amp;K000000Confidential</oddFooter>
  </headerFooter>
  <ignoredErrors>
    <ignoredError sqref="F19:G19"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BEC27-0758-4D65-8FD5-8F67C3553248}">
  <sheetPr>
    <tabColor rgb="FF8EAADB"/>
  </sheetPr>
  <dimension ref="A1:O24"/>
  <sheetViews>
    <sheetView showGridLines="0" zoomScaleNormal="100" zoomScaleSheetLayoutView="115" workbookViewId="0"/>
  </sheetViews>
  <sheetFormatPr baseColWidth="10" defaultColWidth="0" defaultRowHeight="12.75" customHeight="1" zeroHeight="1" x14ac:dyDescent="0.2"/>
  <cols>
    <col min="1" max="1" width="9.28515625" style="16" customWidth="1"/>
    <col min="2" max="2" width="9.140625" style="16" customWidth="1"/>
    <col min="3" max="3" width="27.5703125" style="16" customWidth="1"/>
    <col min="4" max="4" width="28.5703125" style="16" customWidth="1"/>
    <col min="5" max="5" width="15.7109375" style="16" customWidth="1"/>
    <col min="6" max="6" width="24.42578125" style="16" customWidth="1"/>
    <col min="7" max="7" width="18" style="16" bestFit="1" customWidth="1"/>
    <col min="8" max="8" width="15.7109375" style="16" customWidth="1"/>
    <col min="9" max="9" width="25" style="16" customWidth="1"/>
    <col min="10" max="10" width="18" style="16" bestFit="1" customWidth="1"/>
    <col min="11" max="11" width="15.7109375" style="16" customWidth="1"/>
    <col min="12" max="12" width="25.28515625" style="16" customWidth="1"/>
    <col min="13" max="13" width="18" style="16" bestFit="1" customWidth="1"/>
    <col min="14" max="14" width="9.140625" style="16" customWidth="1"/>
    <col min="15" max="15" width="9" style="16" hidden="1" customWidth="1"/>
    <col min="16" max="16384" width="9.140625" style="16" hidden="1"/>
  </cols>
  <sheetData>
    <row r="1" spans="1:14" ht="20.100000000000001" customHeight="1" x14ac:dyDescent="0.25">
      <c r="A1" s="18"/>
      <c r="B1"/>
      <c r="C1"/>
    </row>
    <row r="2" spans="1:14" ht="20.100000000000001" customHeight="1" x14ac:dyDescent="0.25">
      <c r="A2" s="18"/>
      <c r="B2"/>
      <c r="C2"/>
      <c r="D2"/>
    </row>
    <row r="3" spans="1:14" ht="20.100000000000001" customHeight="1" x14ac:dyDescent="0.25">
      <c r="A3" s="18"/>
      <c r="B3"/>
      <c r="C3"/>
      <c r="D3"/>
      <c r="E3" s="19"/>
      <c r="F3" s="19"/>
      <c r="G3" s="19"/>
      <c r="H3" s="19"/>
      <c r="I3" s="19"/>
      <c r="J3" s="19"/>
      <c r="M3" s="19"/>
      <c r="N3" s="19"/>
    </row>
    <row r="4" spans="1:14" ht="20.100000000000001" customHeight="1" x14ac:dyDescent="0.25">
      <c r="A4" s="18"/>
      <c r="B4"/>
      <c r="C4"/>
      <c r="D4"/>
      <c r="E4" s="19"/>
      <c r="F4" s="19"/>
      <c r="G4" s="19"/>
      <c r="H4" s="19"/>
      <c r="I4" s="19"/>
      <c r="J4" s="19"/>
      <c r="M4" s="19"/>
      <c r="N4" s="19"/>
    </row>
    <row r="5" spans="1:14" ht="20.100000000000001" customHeight="1" x14ac:dyDescent="0.4">
      <c r="A5" s="18"/>
      <c r="B5" s="368" t="s">
        <v>382</v>
      </c>
      <c r="C5"/>
      <c r="D5"/>
      <c r="E5" s="19"/>
      <c r="F5" s="19"/>
      <c r="G5" s="19"/>
      <c r="H5" s="19"/>
      <c r="I5" s="19"/>
      <c r="J5" s="19"/>
      <c r="K5" s="19"/>
      <c r="M5" s="19"/>
      <c r="N5" s="19"/>
    </row>
    <row r="6" spans="1:14" ht="20.100000000000001" customHeight="1" x14ac:dyDescent="0.2">
      <c r="A6" s="19"/>
      <c r="B6" s="19"/>
      <c r="C6" s="19"/>
      <c r="D6" s="19"/>
      <c r="E6" s="19"/>
      <c r="F6" s="19"/>
      <c r="G6" s="19"/>
      <c r="H6" s="19"/>
      <c r="I6" s="19"/>
      <c r="J6" s="19"/>
      <c r="K6" s="19"/>
      <c r="M6" s="19"/>
      <c r="N6" s="19"/>
    </row>
    <row r="7" spans="1:14" ht="20.100000000000001" customHeight="1" thickBot="1" x14ac:dyDescent="0.3">
      <c r="A7" s="19"/>
      <c r="B7" s="33" t="s">
        <v>381</v>
      </c>
      <c r="C7" s="19"/>
      <c r="D7" s="19"/>
      <c r="E7" s="19"/>
      <c r="F7" s="19"/>
      <c r="G7" s="19"/>
      <c r="H7" s="19"/>
      <c r="I7" s="19"/>
      <c r="J7" s="19"/>
      <c r="K7" s="19"/>
      <c r="L7" s="19"/>
      <c r="M7" s="19"/>
      <c r="N7" s="19"/>
    </row>
    <row r="8" spans="1:14" ht="35.1" customHeight="1" thickBot="1" x14ac:dyDescent="0.3">
      <c r="A8" s="19"/>
      <c r="B8" s="38"/>
      <c r="C8" s="37"/>
      <c r="D8" s="37"/>
      <c r="E8" s="37"/>
      <c r="F8" s="37"/>
      <c r="G8" s="37"/>
      <c r="H8" s="37"/>
      <c r="I8" s="37"/>
      <c r="J8" s="37"/>
      <c r="K8" s="37"/>
      <c r="L8" s="37"/>
      <c r="M8" s="37"/>
      <c r="N8" s="19"/>
    </row>
    <row r="9" spans="1:14" ht="20.100000000000001" customHeight="1" thickBot="1" x14ac:dyDescent="0.25">
      <c r="A9" s="19"/>
      <c r="B9" s="380"/>
      <c r="C9" s="380"/>
      <c r="D9" s="380"/>
      <c r="E9" s="385" t="s">
        <v>48</v>
      </c>
      <c r="F9" s="386"/>
      <c r="G9" s="387"/>
      <c r="H9" s="385" t="s">
        <v>49</v>
      </c>
      <c r="I9" s="386"/>
      <c r="J9" s="386"/>
      <c r="K9" s="385" t="s">
        <v>59</v>
      </c>
      <c r="L9" s="386"/>
      <c r="M9" s="386"/>
      <c r="N9" s="19"/>
    </row>
    <row r="10" spans="1:14" ht="30" customHeight="1" thickBot="1" x14ac:dyDescent="0.25">
      <c r="A10" s="19"/>
      <c r="B10" s="384" t="s">
        <v>24</v>
      </c>
      <c r="C10" s="384"/>
      <c r="D10" s="58" t="s">
        <v>46</v>
      </c>
      <c r="E10" s="59" t="s">
        <v>60</v>
      </c>
      <c r="F10" s="58" t="s">
        <v>61</v>
      </c>
      <c r="G10" s="60" t="s">
        <v>62</v>
      </c>
      <c r="H10" s="59" t="s">
        <v>60</v>
      </c>
      <c r="I10" s="58" t="s">
        <v>61</v>
      </c>
      <c r="J10" s="60" t="s">
        <v>62</v>
      </c>
      <c r="K10" s="59" t="s">
        <v>60</v>
      </c>
      <c r="L10" s="58" t="s">
        <v>61</v>
      </c>
      <c r="M10" s="60" t="s">
        <v>62</v>
      </c>
      <c r="N10" s="19"/>
    </row>
    <row r="11" spans="1:14" ht="50.1" customHeight="1" thickBot="1" x14ac:dyDescent="0.3">
      <c r="A11" s="19"/>
      <c r="B11" s="62"/>
      <c r="C11" s="182" t="s">
        <v>32</v>
      </c>
      <c r="D11" s="33"/>
      <c r="E11" s="211">
        <v>2717.5714300853342</v>
      </c>
      <c r="F11" s="212">
        <v>2704.3850833853339</v>
      </c>
      <c r="G11" s="209">
        <v>0.995147746052222</v>
      </c>
      <c r="H11" s="212">
        <v>190.96325098873106</v>
      </c>
      <c r="I11" s="212">
        <v>190.96325098873101</v>
      </c>
      <c r="J11" s="206">
        <v>1</v>
      </c>
      <c r="K11" s="212">
        <v>2908.5346810740652</v>
      </c>
      <c r="L11" s="212">
        <v>2895.348334374065</v>
      </c>
      <c r="M11" s="199">
        <v>0.99546632646816824</v>
      </c>
      <c r="N11" s="196"/>
    </row>
    <row r="12" spans="1:14" ht="50.1" customHeight="1" thickBot="1" x14ac:dyDescent="0.25">
      <c r="A12" s="19"/>
      <c r="B12" s="67"/>
      <c r="C12" s="183" t="s">
        <v>33</v>
      </c>
      <c r="D12" s="88"/>
      <c r="E12" s="213"/>
      <c r="F12" s="214"/>
      <c r="G12" s="207"/>
      <c r="H12" s="214">
        <v>1499.3847304819847</v>
      </c>
      <c r="I12" s="214">
        <v>1499.3847304819847</v>
      </c>
      <c r="J12" s="210">
        <v>1</v>
      </c>
      <c r="K12" s="214">
        <v>1499.3847304819847</v>
      </c>
      <c r="L12" s="214">
        <v>1499.3847304819847</v>
      </c>
      <c r="M12" s="200">
        <v>1</v>
      </c>
      <c r="N12" s="196"/>
    </row>
    <row r="13" spans="1:14" ht="50.1" customHeight="1" thickBot="1" x14ac:dyDescent="0.3">
      <c r="A13" s="19"/>
      <c r="B13" s="62"/>
      <c r="C13" s="182" t="s">
        <v>34</v>
      </c>
      <c r="D13" s="202"/>
      <c r="E13" s="212"/>
      <c r="F13" s="212"/>
      <c r="G13" s="208"/>
      <c r="H13" s="212">
        <v>611.69812914824809</v>
      </c>
      <c r="I13" s="212">
        <v>611.69812914824809</v>
      </c>
      <c r="J13" s="206">
        <v>1</v>
      </c>
      <c r="K13" s="212">
        <v>611.69812914824809</v>
      </c>
      <c r="L13" s="212">
        <v>611.69812914824809</v>
      </c>
      <c r="M13" s="199">
        <v>1</v>
      </c>
      <c r="N13" s="196"/>
    </row>
    <row r="14" spans="1:14" ht="50.1" customHeight="1" thickBot="1" x14ac:dyDescent="0.25">
      <c r="A14" s="19"/>
      <c r="B14" s="67"/>
      <c r="C14" s="183" t="s">
        <v>35</v>
      </c>
      <c r="D14" s="203"/>
      <c r="E14" s="214"/>
      <c r="F14" s="214"/>
      <c r="G14" s="207"/>
      <c r="H14" s="214">
        <v>149.17216383483418</v>
      </c>
      <c r="I14" s="214">
        <v>149.17216383483418</v>
      </c>
      <c r="J14" s="210">
        <v>1</v>
      </c>
      <c r="K14" s="214">
        <v>149.17216383483418</v>
      </c>
      <c r="L14" s="214">
        <v>149.19999999999999</v>
      </c>
      <c r="M14" s="200">
        <v>1</v>
      </c>
      <c r="N14" s="196"/>
    </row>
    <row r="15" spans="1:14" ht="84" customHeight="1" thickBot="1" x14ac:dyDescent="0.3">
      <c r="A15" s="19"/>
      <c r="B15" s="62"/>
      <c r="C15" s="182" t="s">
        <v>36</v>
      </c>
      <c r="D15" s="204"/>
      <c r="E15" s="212"/>
      <c r="F15" s="212"/>
      <c r="G15" s="208"/>
      <c r="H15" s="212">
        <v>218.18263806484612</v>
      </c>
      <c r="I15" s="212">
        <v>200.72684734484614</v>
      </c>
      <c r="J15" s="206">
        <v>0.91999459317742804</v>
      </c>
      <c r="K15" s="212">
        <v>218.18263806484612</v>
      </c>
      <c r="L15" s="212">
        <v>200.72684734484614</v>
      </c>
      <c r="M15" s="199">
        <v>0.91999459317742804</v>
      </c>
      <c r="N15" s="196"/>
    </row>
    <row r="16" spans="1:14" ht="50.1" customHeight="1" thickBot="1" x14ac:dyDescent="0.25">
      <c r="A16" s="19"/>
      <c r="B16" s="67"/>
      <c r="C16" s="183" t="s">
        <v>37</v>
      </c>
      <c r="D16" s="203"/>
      <c r="E16" s="214"/>
      <c r="F16" s="214"/>
      <c r="G16" s="207"/>
      <c r="H16" s="214">
        <v>203.77070568604958</v>
      </c>
      <c r="I16" s="214">
        <v>203.77070568604958</v>
      </c>
      <c r="J16" s="210">
        <v>1</v>
      </c>
      <c r="K16" s="214">
        <v>203.77070568604958</v>
      </c>
      <c r="L16" s="214">
        <v>203.77070568604958</v>
      </c>
      <c r="M16" s="200">
        <v>1</v>
      </c>
      <c r="N16" s="196"/>
    </row>
    <row r="17" spans="1:14" ht="50.1" customHeight="1" thickBot="1" x14ac:dyDescent="0.3">
      <c r="A17" s="19"/>
      <c r="B17" s="74"/>
      <c r="C17" s="184" t="s">
        <v>17</v>
      </c>
      <c r="D17" s="204"/>
      <c r="E17" s="215">
        <v>289.15959923843366</v>
      </c>
      <c r="F17" s="215">
        <v>289.15959923843366</v>
      </c>
      <c r="G17" s="209">
        <f>F17/E17</f>
        <v>1</v>
      </c>
      <c r="H17" s="215"/>
      <c r="I17" s="215"/>
      <c r="J17" s="206"/>
      <c r="K17" s="215">
        <v>289.15959923843366</v>
      </c>
      <c r="L17" s="215">
        <v>289.15959923843366</v>
      </c>
      <c r="M17" s="201">
        <v>1</v>
      </c>
      <c r="N17" s="196"/>
    </row>
    <row r="18" spans="1:14" ht="50.1" customHeight="1" thickBot="1" x14ac:dyDescent="0.25">
      <c r="A18" s="19"/>
      <c r="B18" s="67"/>
      <c r="C18" s="183" t="s">
        <v>38</v>
      </c>
      <c r="D18" s="203"/>
      <c r="E18" s="214"/>
      <c r="F18" s="214"/>
      <c r="G18" s="207"/>
      <c r="H18" s="214">
        <v>253.60109871153722</v>
      </c>
      <c r="I18" s="214">
        <v>253.60109871153722</v>
      </c>
      <c r="J18" s="210">
        <v>1</v>
      </c>
      <c r="K18" s="214">
        <v>253.60109871153722</v>
      </c>
      <c r="L18" s="214">
        <v>253.60109871153722</v>
      </c>
      <c r="M18" s="200">
        <v>1</v>
      </c>
      <c r="N18" s="196"/>
    </row>
    <row r="19" spans="1:14" ht="22.5" customHeight="1" thickBot="1" x14ac:dyDescent="0.25">
      <c r="A19" s="19"/>
      <c r="B19" s="75"/>
      <c r="C19" s="75"/>
      <c r="D19" s="205"/>
      <c r="E19" s="350">
        <v>3006.7</v>
      </c>
      <c r="F19" s="350">
        <v>2993.5</v>
      </c>
      <c r="G19" s="351">
        <v>0.996</v>
      </c>
      <c r="H19" s="350">
        <v>3126.7727169162308</v>
      </c>
      <c r="I19" s="350">
        <v>3109.3169261962307</v>
      </c>
      <c r="J19" s="351">
        <v>0.99441731385669252</v>
      </c>
      <c r="K19" s="350">
        <v>6133.5037462399987</v>
      </c>
      <c r="L19" s="350">
        <v>6102.8616088199979</v>
      </c>
      <c r="M19" s="352">
        <v>0.99500413814228361</v>
      </c>
      <c r="N19" s="19"/>
    </row>
    <row r="20" spans="1:14" ht="15" x14ac:dyDescent="0.25">
      <c r="B20" s="180"/>
      <c r="C20"/>
      <c r="D20"/>
      <c r="E20" s="19"/>
      <c r="F20" s="19"/>
      <c r="G20" s="19"/>
      <c r="H20" s="19"/>
      <c r="I20" s="19"/>
      <c r="J20" s="19"/>
      <c r="K20" s="19"/>
      <c r="L20" s="19"/>
      <c r="M20" s="19"/>
      <c r="N20" s="19"/>
    </row>
    <row r="21" spans="1:14" ht="15" x14ac:dyDescent="0.25">
      <c r="B21" s="180" t="s">
        <v>41</v>
      </c>
      <c r="C21"/>
      <c r="D21"/>
      <c r="E21" s="19"/>
      <c r="F21" s="19"/>
      <c r="G21" s="19"/>
      <c r="H21" s="19"/>
      <c r="I21" s="19"/>
      <c r="J21" s="19"/>
      <c r="K21" s="19"/>
      <c r="L21" s="19"/>
      <c r="M21" s="19"/>
      <c r="N21" s="19"/>
    </row>
    <row r="22" spans="1:14" ht="15" x14ac:dyDescent="0.25">
      <c r="B22" s="180"/>
      <c r="C22"/>
      <c r="D22"/>
      <c r="E22" s="19"/>
      <c r="F22" s="19"/>
      <c r="G22" s="19"/>
      <c r="H22" s="19"/>
      <c r="I22" s="19"/>
      <c r="J22" s="19"/>
      <c r="K22" s="19"/>
      <c r="L22" s="19"/>
      <c r="M22" s="19"/>
      <c r="N22" s="19"/>
    </row>
    <row r="23" spans="1:14" ht="15" hidden="1" x14ac:dyDescent="0.25">
      <c r="C23"/>
      <c r="D23"/>
      <c r="E23"/>
      <c r="F23"/>
    </row>
    <row r="24" spans="1:14" ht="15" hidden="1" x14ac:dyDescent="0.25">
      <c r="C24"/>
      <c r="D24"/>
      <c r="E24"/>
      <c r="F24"/>
    </row>
  </sheetData>
  <mergeCells count="5">
    <mergeCell ref="K9:M9"/>
    <mergeCell ref="B9:D9"/>
    <mergeCell ref="E9:G9"/>
    <mergeCell ref="H9:J9"/>
    <mergeCell ref="B10:C10"/>
  </mergeCells>
  <hyperlinks>
    <hyperlink ref="C11" location="'Clean Transportation'!A1" display="Clean transportation " xr:uid="{2B327774-AD54-40DC-ADAB-212DCAA4645F}"/>
    <hyperlink ref="C12" location="'Renewable Energy '!A1" display="Renewable energy" xr:uid="{9CDC56AB-41F8-4E3F-8D27-D156524A3121}"/>
    <hyperlink ref="C13" location="'Energy Efficiency'!A1" display="Energy efficiency" xr:uid="{B72F6178-23F1-4166-8978-216E9545AC15}"/>
    <hyperlink ref="C14" location="'Pollution Prevention &amp; Control'!A1" display="Pollution prevention and control" xr:uid="{38BB1E0B-5FA7-4C8B-BDFD-715AC449DD4B}"/>
    <hyperlink ref="C15" location="'Sustainable Natural Resources'!A1" display="Environmentally sustainable management of living natural resources and land use" xr:uid="{C568721B-CBF3-4185-AE7A-150EB69E992A}"/>
    <hyperlink ref="C16" location="'Terrestrial &amp; Aquatic Biod.'!A1" display="Terrestrial and aquatic biodiversity" xr:uid="{CEDD6994-6D9F-421F-9570-BF022464FCD6}"/>
    <hyperlink ref="C17" location="'Sust. (Waste)Water Management'!A1" display="Sustainable water and wastewater management" xr:uid="{80D8DFBC-86F6-48B6-AF7C-F02206624FC2}"/>
    <hyperlink ref="C18" location="'Climate Change Adaption'!A1" display="Climate change adaptation" xr:uid="{1E6E9C28-9C23-42E4-B479-68DCE5BEB26B}"/>
    <hyperlink ref="B21" location="'Table of Contents'!A1" display="Back to the Table of Contents" xr:uid="{FA98E678-BBDD-4019-9425-DE9260D7625C}"/>
  </hyperlinks>
  <pageMargins left="0.70866141732283472" right="0.70866141732283472" top="0.78740157480314965" bottom="0.78740157480314965" header="0.31496062992125984" footer="0.31496062992125984"/>
  <pageSetup paperSize="9" orientation="landscape" verticalDpi="90" r:id="rId1"/>
  <headerFooter>
    <oddFooter>&amp;C&amp;1#&amp;"Calibri"&amp;10&amp;K000000Confidential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1BC27-628C-4C7F-88AD-26AA9D374A65}">
  <sheetPr>
    <tabColor rgb="FF8EAADB"/>
  </sheetPr>
  <dimension ref="A1:P22"/>
  <sheetViews>
    <sheetView showGridLines="0" zoomScaleNormal="100" workbookViewId="0"/>
  </sheetViews>
  <sheetFormatPr baseColWidth="10" defaultColWidth="0" defaultRowHeight="12.75" zeroHeight="1" x14ac:dyDescent="0.2"/>
  <cols>
    <col min="1" max="1" width="9.28515625" style="16" customWidth="1"/>
    <col min="2" max="2" width="9.140625" style="16" customWidth="1"/>
    <col min="3" max="3" width="28" style="16" customWidth="1"/>
    <col min="4" max="5" width="9.140625" style="16" customWidth="1"/>
    <col min="6" max="6" width="15.85546875" style="16" customWidth="1"/>
    <col min="7" max="7" width="14.5703125" style="16" customWidth="1"/>
    <col min="8" max="9" width="9.140625" style="16" customWidth="1"/>
    <col min="10" max="10" width="12.7109375" style="16" customWidth="1"/>
    <col min="11" max="11" width="9.140625" style="16" customWidth="1"/>
    <col min="12" max="15" width="11.42578125" style="16" customWidth="1"/>
    <col min="16" max="16" width="9.140625" style="16" customWidth="1"/>
    <col min="17" max="16384" width="9.140625" style="16" hidden="1"/>
  </cols>
  <sheetData>
    <row r="1" spans="1:16" ht="20.100000000000001" customHeight="1" x14ac:dyDescent="0.2"/>
    <row r="2" spans="1:16" ht="20.100000000000001" customHeight="1" x14ac:dyDescent="0.2"/>
    <row r="3" spans="1:16" ht="20.100000000000001" customHeight="1" x14ac:dyDescent="0.2"/>
    <row r="4" spans="1:16" ht="20.100000000000001" customHeight="1" x14ac:dyDescent="0.2"/>
    <row r="5" spans="1:16" ht="20.100000000000001" customHeight="1" x14ac:dyDescent="0.4">
      <c r="A5" s="31"/>
      <c r="B5" s="5" t="s">
        <v>63</v>
      </c>
      <c r="C5" s="2"/>
      <c r="D5" s="32"/>
      <c r="E5" s="32"/>
      <c r="F5" s="19"/>
      <c r="G5" s="19"/>
      <c r="H5" s="19"/>
      <c r="I5" s="19"/>
      <c r="J5" s="19"/>
      <c r="K5" s="19"/>
      <c r="L5" s="19"/>
      <c r="M5" s="19"/>
      <c r="N5" s="19"/>
      <c r="O5" s="19"/>
      <c r="P5" s="19"/>
    </row>
    <row r="6" spans="1:16" ht="20.100000000000001" customHeight="1" x14ac:dyDescent="0.2">
      <c r="B6" s="19"/>
      <c r="C6" s="19"/>
      <c r="D6" s="19"/>
      <c r="E6" s="19"/>
      <c r="F6" s="19"/>
      <c r="G6" s="19"/>
      <c r="H6" s="19"/>
      <c r="I6" s="19"/>
      <c r="J6" s="19"/>
      <c r="K6" s="19"/>
      <c r="L6" s="19"/>
      <c r="M6" s="19"/>
      <c r="N6" s="19"/>
      <c r="O6" s="19"/>
      <c r="P6" s="19"/>
    </row>
    <row r="7" spans="1:16" ht="20.100000000000001" customHeight="1" thickBot="1" x14ac:dyDescent="0.3">
      <c r="B7" s="33" t="s">
        <v>64</v>
      </c>
      <c r="C7" s="19"/>
      <c r="D7" s="19"/>
      <c r="E7" s="19"/>
      <c r="F7" s="19"/>
      <c r="G7" s="19"/>
      <c r="H7" s="19"/>
      <c r="I7" s="19"/>
      <c r="J7" s="19"/>
      <c r="K7" s="19"/>
      <c r="L7" s="19"/>
      <c r="M7" s="19"/>
      <c r="N7" s="19"/>
      <c r="O7" s="19"/>
      <c r="P7" s="19"/>
    </row>
    <row r="8" spans="1:16" ht="35.1" customHeight="1" thickBot="1" x14ac:dyDescent="0.25">
      <c r="B8" s="393"/>
      <c r="C8" s="393"/>
      <c r="D8" s="388" t="s">
        <v>65</v>
      </c>
      <c r="E8" s="388"/>
      <c r="F8" s="388"/>
      <c r="G8" s="388"/>
      <c r="H8" s="388"/>
      <c r="I8" s="388"/>
      <c r="J8" s="388"/>
      <c r="K8" s="388"/>
      <c r="L8" s="388"/>
      <c r="M8" s="388"/>
      <c r="N8" s="388"/>
      <c r="O8" s="388"/>
      <c r="P8" s="19"/>
    </row>
    <row r="9" spans="1:16" ht="20.100000000000001" customHeight="1" thickBot="1" x14ac:dyDescent="0.25">
      <c r="B9" s="394"/>
      <c r="C9" s="394"/>
      <c r="D9" s="17"/>
      <c r="E9" s="17"/>
      <c r="F9" s="17"/>
      <c r="G9" s="390" t="s">
        <v>66</v>
      </c>
      <c r="H9" s="391"/>
      <c r="I9" s="391"/>
      <c r="J9" s="391"/>
      <c r="K9" s="392"/>
      <c r="L9" s="389" t="s">
        <v>67</v>
      </c>
      <c r="M9" s="389"/>
      <c r="N9" s="389"/>
      <c r="O9" s="389"/>
      <c r="P9" s="20"/>
    </row>
    <row r="10" spans="1:16" ht="30" customHeight="1" thickBot="1" x14ac:dyDescent="0.25">
      <c r="B10" s="384" t="s">
        <v>24</v>
      </c>
      <c r="C10" s="384"/>
      <c r="D10" s="58" t="s">
        <v>48</v>
      </c>
      <c r="E10" s="58" t="s">
        <v>49</v>
      </c>
      <c r="F10" s="58" t="s">
        <v>50</v>
      </c>
      <c r="G10" s="59" t="s">
        <v>68</v>
      </c>
      <c r="H10" s="58" t="s">
        <v>69</v>
      </c>
      <c r="I10" s="58" t="s">
        <v>70</v>
      </c>
      <c r="J10" s="58" t="s">
        <v>71</v>
      </c>
      <c r="K10" s="60" t="s">
        <v>39</v>
      </c>
      <c r="L10" s="58" t="s">
        <v>72</v>
      </c>
      <c r="M10" s="61" t="s">
        <v>73</v>
      </c>
      <c r="N10" s="61" t="s">
        <v>74</v>
      </c>
      <c r="O10" s="61" t="s">
        <v>39</v>
      </c>
      <c r="P10" s="20"/>
    </row>
    <row r="11" spans="1:16" ht="50.1" customHeight="1" thickBot="1" x14ac:dyDescent="0.25">
      <c r="B11" s="62"/>
      <c r="C11" s="182" t="s">
        <v>32</v>
      </c>
      <c r="D11" s="63">
        <v>2717.5714300853347</v>
      </c>
      <c r="E11" s="63">
        <v>190.96325098873149</v>
      </c>
      <c r="F11" s="64">
        <v>2908.5346810740662</v>
      </c>
      <c r="G11" s="65">
        <f>$F11/$F$19*G$19</f>
        <v>1238.8590875099908</v>
      </c>
      <c r="H11" s="63">
        <f t="shared" ref="H11:O18" si="0">$F11/$F$19*H$19</f>
        <v>82.985776196841499</v>
      </c>
      <c r="I11" s="63">
        <f t="shared" si="0"/>
        <v>749.95609108536598</v>
      </c>
      <c r="J11" s="63">
        <f t="shared" si="0"/>
        <v>308.23288301683982</v>
      </c>
      <c r="K11" s="66">
        <f t="shared" si="0"/>
        <v>2380.0338378090378</v>
      </c>
      <c r="L11" s="63">
        <f t="shared" si="0"/>
        <v>450.4942136399967</v>
      </c>
      <c r="M11" s="63">
        <f t="shared" si="0"/>
        <v>59.275554426315352</v>
      </c>
      <c r="N11" s="63">
        <f t="shared" si="0"/>
        <v>18.731075198715651</v>
      </c>
      <c r="O11" s="64">
        <f t="shared" si="0"/>
        <v>528.5008432650277</v>
      </c>
      <c r="P11" s="19"/>
    </row>
    <row r="12" spans="1:16" ht="50.1" customHeight="1" thickBot="1" x14ac:dyDescent="0.25">
      <c r="B12" s="67"/>
      <c r="C12" s="183" t="s">
        <v>33</v>
      </c>
      <c r="D12" s="68"/>
      <c r="E12" s="68">
        <v>1499.3847304819847</v>
      </c>
      <c r="F12" s="69">
        <v>1499.3847304819847</v>
      </c>
      <c r="G12" s="70">
        <f t="shared" ref="G12:G18" si="1">$F12/$F$19*G$19</f>
        <v>638.64681109643027</v>
      </c>
      <c r="H12" s="68">
        <f t="shared" si="0"/>
        <v>42.780169164354184</v>
      </c>
      <c r="I12" s="68">
        <f t="shared" si="0"/>
        <v>386.61141598975468</v>
      </c>
      <c r="J12" s="68">
        <f t="shared" si="0"/>
        <v>158.89777118188695</v>
      </c>
      <c r="K12" s="71">
        <f t="shared" si="0"/>
        <v>1226.9361674324259</v>
      </c>
      <c r="L12" s="68">
        <f t="shared" si="0"/>
        <v>232.23520403506555</v>
      </c>
      <c r="M12" s="68">
        <f t="shared" si="0"/>
        <v>30.557263688824417</v>
      </c>
      <c r="N12" s="68">
        <f t="shared" si="0"/>
        <v>9.6560953256685149</v>
      </c>
      <c r="O12" s="69">
        <f t="shared" si="0"/>
        <v>272.44856304955852</v>
      </c>
      <c r="P12" s="19"/>
    </row>
    <row r="13" spans="1:16" ht="50.1" customHeight="1" thickBot="1" x14ac:dyDescent="0.25">
      <c r="B13" s="62"/>
      <c r="C13" s="182" t="s">
        <v>34</v>
      </c>
      <c r="D13" s="72"/>
      <c r="E13" s="73">
        <v>611.69812914824809</v>
      </c>
      <c r="F13" s="64">
        <v>611.69812914824809</v>
      </c>
      <c r="G13" s="65">
        <f t="shared" si="1"/>
        <v>260.54624379734861</v>
      </c>
      <c r="H13" s="63">
        <f t="shared" si="0"/>
        <v>17.45285843618603</v>
      </c>
      <c r="I13" s="63">
        <f t="shared" si="0"/>
        <v>157.72434856814056</v>
      </c>
      <c r="J13" s="63">
        <f t="shared" si="0"/>
        <v>64.824902762976691</v>
      </c>
      <c r="K13" s="66">
        <f t="shared" si="0"/>
        <v>500.54835356465185</v>
      </c>
      <c r="L13" s="63">
        <f t="shared" si="0"/>
        <v>94.744088653581315</v>
      </c>
      <c r="M13" s="63">
        <f t="shared" si="0"/>
        <v>12.466327454418595</v>
      </c>
      <c r="N13" s="63">
        <f t="shared" si="0"/>
        <v>3.9393594755962758</v>
      </c>
      <c r="O13" s="64">
        <f t="shared" si="0"/>
        <v>111.14977558359618</v>
      </c>
      <c r="P13" s="19"/>
    </row>
    <row r="14" spans="1:16" ht="50.1" customHeight="1" thickBot="1" x14ac:dyDescent="0.25">
      <c r="B14" s="67"/>
      <c r="C14" s="183" t="s">
        <v>35</v>
      </c>
      <c r="D14" s="68"/>
      <c r="E14" s="68">
        <v>149.17216383483418</v>
      </c>
      <c r="F14" s="69">
        <v>149.17216383483418</v>
      </c>
      <c r="G14" s="70">
        <f t="shared" si="1"/>
        <v>63.538279936228655</v>
      </c>
      <c r="H14" s="68">
        <f t="shared" si="0"/>
        <v>4.2561527230009624</v>
      </c>
      <c r="I14" s="68">
        <f t="shared" si="0"/>
        <v>38.463551291403427</v>
      </c>
      <c r="J14" s="68">
        <f t="shared" si="0"/>
        <v>15.808567256860718</v>
      </c>
      <c r="K14" s="71">
        <f t="shared" si="0"/>
        <v>122.06655120749375</v>
      </c>
      <c r="L14" s="68">
        <f t="shared" si="0"/>
        <v>23.104829067719511</v>
      </c>
      <c r="M14" s="68">
        <f t="shared" si="0"/>
        <v>3.0401090878578305</v>
      </c>
      <c r="N14" s="68">
        <f t="shared" si="0"/>
        <v>0.96067447176307441</v>
      </c>
      <c r="O14" s="69">
        <f t="shared" si="0"/>
        <v>27.105612627340417</v>
      </c>
      <c r="P14" s="19"/>
    </row>
    <row r="15" spans="1:16" ht="84" customHeight="1" thickBot="1" x14ac:dyDescent="0.25">
      <c r="B15" s="62"/>
      <c r="C15" s="182" t="s">
        <v>36</v>
      </c>
      <c r="D15" s="72"/>
      <c r="E15" s="73">
        <v>218.18263806484612</v>
      </c>
      <c r="F15" s="64">
        <v>218.18263806484612</v>
      </c>
      <c r="G15" s="65">
        <f t="shared" si="1"/>
        <v>92.932549734535797</v>
      </c>
      <c r="H15" s="63">
        <f t="shared" si="0"/>
        <v>6.2251468721698613</v>
      </c>
      <c r="I15" s="63">
        <f t="shared" si="0"/>
        <v>56.257674852747741</v>
      </c>
      <c r="J15" s="63">
        <f t="shared" si="0"/>
        <v>23.121974096630915</v>
      </c>
      <c r="K15" s="66">
        <f t="shared" si="0"/>
        <v>178.53734555608429</v>
      </c>
      <c r="L15" s="63">
        <f t="shared" si="0"/>
        <v>33.793654448922105</v>
      </c>
      <c r="M15" s="63">
        <f t="shared" si="0"/>
        <v>4.4465334801213299</v>
      </c>
      <c r="N15" s="63">
        <f t="shared" si="0"/>
        <v>1.4051045797183401</v>
      </c>
      <c r="O15" s="64">
        <f t="shared" si="0"/>
        <v>39.645292508761777</v>
      </c>
      <c r="P15" s="19"/>
    </row>
    <row r="16" spans="1:16" ht="50.1" customHeight="1" thickBot="1" x14ac:dyDescent="0.25">
      <c r="B16" s="67"/>
      <c r="C16" s="183" t="s">
        <v>37</v>
      </c>
      <c r="D16" s="68"/>
      <c r="E16" s="68">
        <v>203.77070568604958</v>
      </c>
      <c r="F16" s="69">
        <v>203.77070568604958</v>
      </c>
      <c r="G16" s="70">
        <f t="shared" si="1"/>
        <v>86.793942032097007</v>
      </c>
      <c r="H16" s="68">
        <f t="shared" si="0"/>
        <v>5.8139482700926228</v>
      </c>
      <c r="I16" s="68">
        <f t="shared" si="0"/>
        <v>52.541605540554578</v>
      </c>
      <c r="J16" s="68">
        <f t="shared" si="0"/>
        <v>21.594665003201172</v>
      </c>
      <c r="K16" s="71">
        <f t="shared" si="0"/>
        <v>166.74416084594537</v>
      </c>
      <c r="L16" s="68">
        <f t="shared" si="0"/>
        <v>31.561433466217096</v>
      </c>
      <c r="M16" s="68">
        <f t="shared" si="0"/>
        <v>4.1528201929233024</v>
      </c>
      <c r="N16" s="68">
        <f t="shared" si="0"/>
        <v>1.3122911809637634</v>
      </c>
      <c r="O16" s="69">
        <f t="shared" si="0"/>
        <v>37.026544840104158</v>
      </c>
      <c r="P16" s="19"/>
    </row>
    <row r="17" spans="2:16" ht="50.1" customHeight="1" thickBot="1" x14ac:dyDescent="0.25">
      <c r="B17" s="74"/>
      <c r="C17" s="184" t="s">
        <v>17</v>
      </c>
      <c r="D17" s="72">
        <v>289.15959923843366</v>
      </c>
      <c r="E17" s="72"/>
      <c r="F17" s="64">
        <v>289.15959923843366</v>
      </c>
      <c r="G17" s="65">
        <f t="shared" si="1"/>
        <v>123.16442351135859</v>
      </c>
      <c r="H17" s="63">
        <f t="shared" si="0"/>
        <v>8.2502484648756962</v>
      </c>
      <c r="I17" s="63">
        <f t="shared" si="0"/>
        <v>74.558850597781273</v>
      </c>
      <c r="J17" s="63">
        <f t="shared" si="0"/>
        <v>30.643780012395439</v>
      </c>
      <c r="K17" s="66">
        <f t="shared" si="0"/>
        <v>236.61730258641097</v>
      </c>
      <c r="L17" s="63">
        <f t="shared" si="0"/>
        <v>44.787063095039493</v>
      </c>
      <c r="M17" s="63">
        <f t="shared" si="0"/>
        <v>5.8930346177683539</v>
      </c>
      <c r="N17" s="63">
        <f t="shared" si="0"/>
        <v>1.8621989392148</v>
      </c>
      <c r="O17" s="64">
        <f t="shared" si="0"/>
        <v>52.542296652022642</v>
      </c>
      <c r="P17" s="19"/>
    </row>
    <row r="18" spans="2:16" ht="50.1" customHeight="1" thickBot="1" x14ac:dyDescent="0.25">
      <c r="B18" s="67"/>
      <c r="C18" s="183" t="s">
        <v>38</v>
      </c>
      <c r="D18" s="68"/>
      <c r="E18" s="68">
        <v>253.60109871153722</v>
      </c>
      <c r="F18" s="69">
        <v>253.60109871153722</v>
      </c>
      <c r="G18" s="70">
        <f t="shared" si="1"/>
        <v>108.01866238200981</v>
      </c>
      <c r="H18" s="68">
        <f t="shared" si="0"/>
        <v>7.2356998724791257</v>
      </c>
      <c r="I18" s="68">
        <f t="shared" si="0"/>
        <v>65.390208314251581</v>
      </c>
      <c r="J18" s="68">
        <f t="shared" si="0"/>
        <v>26.87545666920818</v>
      </c>
      <c r="K18" s="71">
        <f t="shared" si="0"/>
        <v>207.52002723794868</v>
      </c>
      <c r="L18" s="68">
        <f t="shared" si="0"/>
        <v>39.279513593458113</v>
      </c>
      <c r="M18" s="68">
        <f t="shared" si="0"/>
        <v>5.168357051770804</v>
      </c>
      <c r="N18" s="68">
        <f t="shared" si="0"/>
        <v>1.633200828359574</v>
      </c>
      <c r="O18" s="69">
        <f t="shared" si="0"/>
        <v>46.081071473588487</v>
      </c>
      <c r="P18" s="19"/>
    </row>
    <row r="19" spans="2:16" ht="22.5" customHeight="1" thickBot="1" x14ac:dyDescent="0.25">
      <c r="B19" s="75"/>
      <c r="C19" s="75"/>
      <c r="D19" s="77">
        <f>SUM(D11:D18)</f>
        <v>3006.7310293237683</v>
      </c>
      <c r="E19" s="77">
        <f>SUM(E11:E18)</f>
        <v>3126.7727169162313</v>
      </c>
      <c r="F19" s="77">
        <f>SUM(F11:F18)</f>
        <v>6133.5037462400005</v>
      </c>
      <c r="G19" s="78">
        <v>2612.5</v>
      </c>
      <c r="H19" s="76">
        <v>175</v>
      </c>
      <c r="I19" s="76">
        <v>1581.5037462400001</v>
      </c>
      <c r="J19" s="76">
        <v>650</v>
      </c>
      <c r="K19" s="79">
        <f>SUM(G19:J19)</f>
        <v>5019.0037462399996</v>
      </c>
      <c r="L19" s="76">
        <v>950</v>
      </c>
      <c r="M19" s="76">
        <v>125</v>
      </c>
      <c r="N19" s="76">
        <v>39.5</v>
      </c>
      <c r="O19" s="77">
        <v>1114.5</v>
      </c>
      <c r="P19" s="19"/>
    </row>
    <row r="20" spans="2:16" x14ac:dyDescent="0.2">
      <c r="B20" s="19"/>
      <c r="C20" s="19"/>
      <c r="D20" s="19"/>
      <c r="E20" s="19"/>
      <c r="F20" s="19"/>
      <c r="G20" s="19"/>
      <c r="H20" s="19"/>
      <c r="I20" s="19"/>
      <c r="J20" s="19"/>
      <c r="K20" s="19"/>
      <c r="L20" s="19"/>
      <c r="M20" s="19"/>
      <c r="N20" s="19"/>
      <c r="O20" s="19"/>
      <c r="P20" s="19"/>
    </row>
    <row r="21" spans="2:16" ht="15" x14ac:dyDescent="0.25">
      <c r="B21" s="180" t="s">
        <v>41</v>
      </c>
      <c r="C21"/>
      <c r="D21"/>
      <c r="E21" s="19"/>
      <c r="F21" s="19"/>
      <c r="G21" s="19"/>
      <c r="H21" s="19"/>
      <c r="I21" s="19"/>
      <c r="J21" s="19"/>
      <c r="K21" s="19"/>
      <c r="L21" s="19"/>
      <c r="M21" s="19"/>
      <c r="N21" s="19"/>
      <c r="O21" s="19"/>
      <c r="P21" s="19"/>
    </row>
    <row r="22" spans="2:16" ht="15" x14ac:dyDescent="0.25">
      <c r="B22" s="19"/>
      <c r="C22"/>
      <c r="D22"/>
      <c r="E22" s="19"/>
      <c r="F22" s="19"/>
      <c r="G22" s="19"/>
      <c r="H22" s="19"/>
      <c r="I22" s="19"/>
      <c r="J22" s="19"/>
      <c r="K22" s="19"/>
      <c r="L22" s="19"/>
      <c r="M22" s="19"/>
      <c r="N22" s="19"/>
      <c r="O22" s="19"/>
      <c r="P22" s="19"/>
    </row>
  </sheetData>
  <mergeCells count="6">
    <mergeCell ref="B10:C10"/>
    <mergeCell ref="D8:O8"/>
    <mergeCell ref="L9:O9"/>
    <mergeCell ref="G9:K9"/>
    <mergeCell ref="B8:C8"/>
    <mergeCell ref="B9:C9"/>
  </mergeCells>
  <hyperlinks>
    <hyperlink ref="B21" location="'Table of Contents'!A1" display="Back to the Table of Contents" xr:uid="{8ECCA028-D9D4-4C3D-A719-4B3420D89036}"/>
    <hyperlink ref="C11" location="'Clean Transportation'!A1" display="Clean transportation " xr:uid="{4032051C-9BB5-4275-AF61-93736F983611}"/>
    <hyperlink ref="C12" location="'Renewable Energy '!A1" display="Renewable energy" xr:uid="{6D639267-2DA0-4706-B29E-0C0D48A9858C}"/>
    <hyperlink ref="C13" location="'Energy Efficiency'!A1" display="Energy efficiency" xr:uid="{297FE1DD-D3DC-465A-BF7C-F69420E40759}"/>
    <hyperlink ref="C14" location="'Pollution Prevention &amp; Control'!A1" display="Pollution prevention and control" xr:uid="{A5B12350-BF70-4926-ABBD-C94B694794D7}"/>
    <hyperlink ref="C15" location="'Sustainable Natural Resources'!A1" display="Environmentally sustainable management of living natural resources and land use" xr:uid="{E062319B-4010-4498-8F91-3EBD40E35B5E}"/>
    <hyperlink ref="C16" location="'Terrestrial &amp; Aquatic Biod.'!A1" display="Terrestrial and aquatic biodiversity" xr:uid="{AC18B118-BA58-4960-9C1B-C614930647D0}"/>
    <hyperlink ref="C17" location="'Sust. (Waste)Water Management'!A1" display="Sustainable water and wastewater management" xr:uid="{EE46F8F7-92D2-4C90-BBC9-E14E4FFF8332}"/>
    <hyperlink ref="C18" location="'Climate Change Adaption'!A1" display="Climate change adaptation" xr:uid="{2397D417-3E0A-4725-A775-2D988DBE5363}"/>
  </hyperlinks>
  <pageMargins left="0.70866141732283472" right="0.70866141732283472" top="0.78740157480314965" bottom="0.78740157480314965" header="0.31496062992125984" footer="0.31496062992125984"/>
  <pageSetup paperSize="9" orientation="portrait" verticalDpi="90" r:id="rId1"/>
  <headerFooter>
    <oddFooter>&amp;C&amp;1#&amp;"Calibri"&amp;10&amp;K000000Confidential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EFE68-E632-449A-A05C-3BBFFBE21ED2}">
  <sheetPr>
    <tabColor rgb="FF8EAADB"/>
  </sheetPr>
  <dimension ref="A1:J54"/>
  <sheetViews>
    <sheetView showGridLines="0" zoomScaleNormal="100" workbookViewId="0">
      <pane ySplit="9" topLeftCell="A10" activePane="bottomLeft" state="frozen"/>
      <selection activeCell="A22" sqref="A22:XFD22"/>
      <selection pane="bottomLeft"/>
    </sheetView>
  </sheetViews>
  <sheetFormatPr baseColWidth="10" defaultColWidth="0" defaultRowHeight="12.75" customHeight="1" zeroHeight="1" x14ac:dyDescent="0.2"/>
  <cols>
    <col min="1" max="1" width="9.28515625" style="16" customWidth="1"/>
    <col min="2" max="2" width="38.140625" style="16" customWidth="1"/>
    <col min="3" max="3" width="43.7109375" style="16" customWidth="1"/>
    <col min="4" max="4" width="13.42578125" style="16" bestFit="1" customWidth="1"/>
    <col min="5" max="5" width="13.42578125" style="16" customWidth="1"/>
    <col min="6" max="6" width="14.7109375" style="16" customWidth="1"/>
    <col min="7" max="8" width="16.42578125" style="16" bestFit="1" customWidth="1"/>
    <col min="9" max="9" width="14.28515625" style="16" customWidth="1"/>
    <col min="10" max="10" width="9.140625" style="16" customWidth="1"/>
    <col min="11" max="16384" width="9.140625" style="16" hidden="1"/>
  </cols>
  <sheetData>
    <row r="1" spans="1:10" ht="20.100000000000001" customHeight="1" x14ac:dyDescent="0.2"/>
    <row r="2" spans="1:10" ht="20.100000000000001" customHeight="1" x14ac:dyDescent="0.2"/>
    <row r="3" spans="1:10" ht="20.100000000000001" customHeight="1" x14ac:dyDescent="0.2"/>
    <row r="4" spans="1:10" ht="20.100000000000001" customHeight="1" x14ac:dyDescent="0.2"/>
    <row r="5" spans="1:10" ht="20.100000000000001" customHeight="1" x14ac:dyDescent="0.4">
      <c r="A5" s="31"/>
      <c r="B5" s="5" t="s">
        <v>75</v>
      </c>
      <c r="C5" s="2"/>
      <c r="D5" s="2"/>
      <c r="E5" s="32"/>
      <c r="F5" s="19"/>
      <c r="G5" s="19"/>
      <c r="H5" s="19"/>
      <c r="I5" s="19"/>
      <c r="J5" s="19"/>
    </row>
    <row r="6" spans="1:10" ht="20.100000000000001" customHeight="1" x14ac:dyDescent="0.2">
      <c r="B6" s="19"/>
      <c r="C6" s="19"/>
      <c r="D6" s="19"/>
      <c r="E6" s="19"/>
      <c r="F6" s="19"/>
      <c r="G6" s="19"/>
      <c r="H6" s="19"/>
      <c r="I6" s="19"/>
      <c r="J6" s="19"/>
    </row>
    <row r="7" spans="1:10" ht="20.100000000000001" customHeight="1" thickBot="1" x14ac:dyDescent="0.3">
      <c r="B7" s="33" t="s">
        <v>11</v>
      </c>
      <c r="C7" s="19"/>
      <c r="D7" s="19"/>
      <c r="E7" s="19"/>
      <c r="F7" s="19"/>
      <c r="G7" s="19"/>
      <c r="H7" s="19"/>
      <c r="I7" s="19"/>
      <c r="J7" s="19"/>
    </row>
    <row r="8" spans="1:10" ht="15" customHeight="1" thickBot="1" x14ac:dyDescent="0.25">
      <c r="B8" s="62"/>
      <c r="C8" s="62"/>
      <c r="D8" s="62"/>
      <c r="E8" s="388"/>
      <c r="F8" s="388"/>
      <c r="G8" s="388"/>
      <c r="H8" s="388"/>
      <c r="I8" s="388"/>
      <c r="J8" s="19"/>
    </row>
    <row r="9" spans="1:10" ht="40.5" customHeight="1" thickBot="1" x14ac:dyDescent="0.25">
      <c r="B9" s="193" t="s">
        <v>76</v>
      </c>
      <c r="C9" s="193" t="s">
        <v>77</v>
      </c>
      <c r="D9" s="193" t="s">
        <v>78</v>
      </c>
      <c r="E9" s="193" t="s">
        <v>79</v>
      </c>
      <c r="F9" s="195" t="s">
        <v>80</v>
      </c>
      <c r="G9" s="193" t="s">
        <v>81</v>
      </c>
      <c r="H9" s="193" t="s">
        <v>82</v>
      </c>
      <c r="I9" s="193" t="s">
        <v>83</v>
      </c>
      <c r="J9" s="20"/>
    </row>
    <row r="10" spans="1:10" ht="30" customHeight="1" thickBot="1" x14ac:dyDescent="0.25">
      <c r="B10" s="401" t="s">
        <v>84</v>
      </c>
      <c r="C10" s="194" t="s">
        <v>85</v>
      </c>
      <c r="D10" s="264">
        <v>45692</v>
      </c>
      <c r="E10" s="264">
        <v>54566</v>
      </c>
      <c r="F10" s="337">
        <v>24.3</v>
      </c>
      <c r="G10" s="265">
        <v>1500000000</v>
      </c>
      <c r="H10" s="63"/>
      <c r="I10" s="63" t="s">
        <v>86</v>
      </c>
      <c r="J10" s="19"/>
    </row>
    <row r="11" spans="1:10" ht="30" customHeight="1" thickBot="1" x14ac:dyDescent="0.25">
      <c r="B11" s="399"/>
      <c r="C11" s="194" t="s">
        <v>87</v>
      </c>
      <c r="D11" s="266">
        <v>45721</v>
      </c>
      <c r="E11" s="266">
        <v>47261</v>
      </c>
      <c r="F11" s="337">
        <v>4.22</v>
      </c>
      <c r="G11" s="265">
        <v>150000000</v>
      </c>
      <c r="H11" s="63"/>
      <c r="I11" s="63" t="s">
        <v>88</v>
      </c>
      <c r="J11" s="19"/>
    </row>
    <row r="12" spans="1:10" ht="30" customHeight="1" thickBot="1" x14ac:dyDescent="0.25">
      <c r="B12" s="399"/>
      <c r="C12" s="194" t="s">
        <v>87</v>
      </c>
      <c r="D12" s="267">
        <v>45721</v>
      </c>
      <c r="E12" s="267">
        <v>47261</v>
      </c>
      <c r="F12" s="337">
        <v>4.22</v>
      </c>
      <c r="G12" s="265">
        <v>100000000</v>
      </c>
      <c r="H12" s="63"/>
      <c r="I12" s="63" t="s">
        <v>89</v>
      </c>
      <c r="J12" s="19"/>
    </row>
    <row r="13" spans="1:10" ht="30" customHeight="1" thickBot="1" x14ac:dyDescent="0.25">
      <c r="B13" s="399"/>
      <c r="C13" s="194" t="s">
        <v>87</v>
      </c>
      <c r="D13" s="264">
        <v>45813</v>
      </c>
      <c r="E13" s="264">
        <v>47261</v>
      </c>
      <c r="F13" s="337">
        <v>3.96</v>
      </c>
      <c r="G13" s="265">
        <v>862500000</v>
      </c>
      <c r="H13" s="63"/>
      <c r="I13" s="63" t="s">
        <v>90</v>
      </c>
      <c r="J13" s="19"/>
    </row>
    <row r="14" spans="1:10" ht="30" customHeight="1" thickBot="1" x14ac:dyDescent="0.25">
      <c r="B14" s="402"/>
      <c r="C14" s="184" t="s">
        <v>39</v>
      </c>
      <c r="D14" s="268"/>
      <c r="E14" s="269"/>
      <c r="F14" s="73"/>
      <c r="G14" s="274">
        <f>SUM(G10:G13)</f>
        <v>2612500000</v>
      </c>
      <c r="H14" s="63"/>
      <c r="I14" s="63"/>
      <c r="J14" s="19"/>
    </row>
    <row r="15" spans="1:10" ht="30" customHeight="1" thickBot="1" x14ac:dyDescent="0.25">
      <c r="B15" s="401" t="s">
        <v>91</v>
      </c>
      <c r="C15" s="194" t="s">
        <v>92</v>
      </c>
      <c r="D15" s="266">
        <v>45714</v>
      </c>
      <c r="E15" s="266">
        <v>49366</v>
      </c>
      <c r="F15" s="337">
        <v>10</v>
      </c>
      <c r="G15" s="265">
        <v>370948019.30000001</v>
      </c>
      <c r="H15" s="265">
        <v>350000000</v>
      </c>
      <c r="I15" s="63" t="s">
        <v>93</v>
      </c>
      <c r="J15" s="19"/>
    </row>
    <row r="16" spans="1:10" ht="30" customHeight="1" thickBot="1" x14ac:dyDescent="0.25">
      <c r="B16" s="399"/>
      <c r="C16" s="194" t="s">
        <v>94</v>
      </c>
      <c r="D16" s="266">
        <v>45799</v>
      </c>
      <c r="E16" s="266">
        <v>51278</v>
      </c>
      <c r="F16" s="338">
        <v>15</v>
      </c>
      <c r="G16" s="265">
        <v>235646958.00999999</v>
      </c>
      <c r="H16" s="265">
        <v>220000000</v>
      </c>
      <c r="I16" s="63" t="s">
        <v>93</v>
      </c>
      <c r="J16" s="19"/>
    </row>
    <row r="17" spans="2:10" ht="30" customHeight="1" thickBot="1" x14ac:dyDescent="0.25">
      <c r="B17" s="399"/>
      <c r="C17" s="194" t="s">
        <v>95</v>
      </c>
      <c r="D17" s="266">
        <v>45821</v>
      </c>
      <c r="E17" s="266">
        <v>53126</v>
      </c>
      <c r="F17" s="338">
        <v>20</v>
      </c>
      <c r="G17" s="265">
        <v>134013765.89</v>
      </c>
      <c r="H17" s="265">
        <v>125000000</v>
      </c>
      <c r="I17" s="63" t="s">
        <v>93</v>
      </c>
      <c r="J17" s="19"/>
    </row>
    <row r="18" spans="2:10" ht="30" customHeight="1" thickBot="1" x14ac:dyDescent="0.25">
      <c r="B18" s="399"/>
      <c r="C18" s="194" t="s">
        <v>96</v>
      </c>
      <c r="D18" s="266">
        <v>45860</v>
      </c>
      <c r="E18" s="266">
        <v>50243</v>
      </c>
      <c r="F18" s="338">
        <v>12</v>
      </c>
      <c r="G18" s="265">
        <v>176366843.03</v>
      </c>
      <c r="H18" s="265">
        <v>165000000</v>
      </c>
      <c r="I18" s="63" t="s">
        <v>93</v>
      </c>
      <c r="J18" s="19"/>
    </row>
    <row r="19" spans="2:10" ht="30" customHeight="1" thickBot="1" x14ac:dyDescent="0.25">
      <c r="B19" s="399"/>
      <c r="C19" s="194" t="s">
        <v>92</v>
      </c>
      <c r="D19" s="266">
        <v>45880</v>
      </c>
      <c r="E19" s="266">
        <v>49366</v>
      </c>
      <c r="F19" s="338">
        <v>9.5500000000000007</v>
      </c>
      <c r="G19" s="265">
        <v>241080038.56999999</v>
      </c>
      <c r="H19" s="265">
        <v>225000000</v>
      </c>
      <c r="I19" s="63" t="s">
        <v>93</v>
      </c>
      <c r="J19" s="19"/>
    </row>
    <row r="20" spans="2:10" ht="30" customHeight="1" thickBot="1" x14ac:dyDescent="0.25">
      <c r="B20" s="399"/>
      <c r="C20" s="194" t="s">
        <v>94</v>
      </c>
      <c r="D20" s="266">
        <v>45916</v>
      </c>
      <c r="E20" s="266">
        <v>51278</v>
      </c>
      <c r="F20" s="338">
        <v>14.68</v>
      </c>
      <c r="G20" s="265">
        <v>149440133.22</v>
      </c>
      <c r="H20" s="265">
        <v>140000000</v>
      </c>
      <c r="I20" s="63" t="s">
        <v>93</v>
      </c>
      <c r="J20" s="19"/>
    </row>
    <row r="21" spans="2:10" ht="30" customHeight="1" thickBot="1" x14ac:dyDescent="0.25">
      <c r="B21" s="399"/>
      <c r="C21" s="194" t="s">
        <v>97</v>
      </c>
      <c r="D21" s="266">
        <v>45922</v>
      </c>
      <c r="E21" s="266">
        <v>48479</v>
      </c>
      <c r="F21" s="338">
        <v>7</v>
      </c>
      <c r="G21" s="265">
        <v>106860440.27</v>
      </c>
      <c r="H21" s="265">
        <v>100000000</v>
      </c>
      <c r="I21" s="63" t="s">
        <v>93</v>
      </c>
      <c r="J21" s="19"/>
    </row>
    <row r="22" spans="2:10" ht="30" customHeight="1" thickBot="1" x14ac:dyDescent="0.25">
      <c r="B22" s="399"/>
      <c r="C22" s="194" t="s">
        <v>95</v>
      </c>
      <c r="D22" s="266">
        <v>45930</v>
      </c>
      <c r="E22" s="266">
        <v>53126</v>
      </c>
      <c r="F22" s="338">
        <v>19.7</v>
      </c>
      <c r="G22" s="265">
        <v>107020547.95</v>
      </c>
      <c r="H22" s="265">
        <v>100000000</v>
      </c>
      <c r="I22" s="63" t="s">
        <v>93</v>
      </c>
      <c r="J22" s="19"/>
    </row>
    <row r="23" spans="2:10" ht="30" customHeight="1" thickBot="1" x14ac:dyDescent="0.25">
      <c r="B23" s="399"/>
      <c r="C23" s="194" t="s">
        <v>98</v>
      </c>
      <c r="D23" s="266">
        <v>45785</v>
      </c>
      <c r="E23" s="266">
        <v>46150</v>
      </c>
      <c r="F23" s="338">
        <v>1</v>
      </c>
      <c r="G23" s="265">
        <v>60127000</v>
      </c>
      <c r="H23" s="63"/>
      <c r="I23" s="63" t="s">
        <v>88</v>
      </c>
      <c r="J23" s="19"/>
    </row>
    <row r="24" spans="2:10" ht="30" customHeight="1" thickBot="1" x14ac:dyDescent="0.25">
      <c r="B24" s="402"/>
      <c r="C24" s="184" t="s">
        <v>39</v>
      </c>
      <c r="D24" s="272"/>
      <c r="E24" s="273"/>
      <c r="F24" s="338"/>
      <c r="G24" s="274">
        <f>SUM(G15:G23)</f>
        <v>1581503746.24</v>
      </c>
      <c r="H24" s="63"/>
      <c r="I24" s="63"/>
      <c r="J24" s="19"/>
    </row>
    <row r="25" spans="2:10" ht="30" customHeight="1" thickBot="1" x14ac:dyDescent="0.25">
      <c r="B25" s="401" t="s">
        <v>99</v>
      </c>
      <c r="C25" s="194" t="s">
        <v>100</v>
      </c>
      <c r="D25" s="271">
        <v>45730</v>
      </c>
      <c r="E25" s="271">
        <v>51209</v>
      </c>
      <c r="F25" s="338">
        <v>15</v>
      </c>
      <c r="G25" s="265">
        <v>75000000</v>
      </c>
      <c r="H25" s="63"/>
      <c r="I25" s="63" t="s">
        <v>88</v>
      </c>
      <c r="J25" s="19"/>
    </row>
    <row r="26" spans="2:10" ht="30" customHeight="1" thickBot="1" x14ac:dyDescent="0.25">
      <c r="B26" s="399"/>
      <c r="C26" s="194" t="s">
        <v>101</v>
      </c>
      <c r="D26" s="267">
        <v>45735</v>
      </c>
      <c r="E26" s="267">
        <v>49387</v>
      </c>
      <c r="F26" s="338">
        <v>10</v>
      </c>
      <c r="G26" s="265">
        <v>50000000</v>
      </c>
      <c r="H26" s="63"/>
      <c r="I26" s="63" t="s">
        <v>88</v>
      </c>
      <c r="J26" s="19"/>
    </row>
    <row r="27" spans="2:10" ht="30" customHeight="1" thickBot="1" x14ac:dyDescent="0.25">
      <c r="B27" s="399"/>
      <c r="C27" s="194" t="s">
        <v>102</v>
      </c>
      <c r="D27" s="271">
        <v>45954</v>
      </c>
      <c r="E27" s="271">
        <v>51798</v>
      </c>
      <c r="F27" s="338">
        <v>16</v>
      </c>
      <c r="G27" s="265">
        <v>50000000</v>
      </c>
      <c r="H27" s="63"/>
      <c r="I27" s="63" t="s">
        <v>88</v>
      </c>
      <c r="J27" s="19"/>
    </row>
    <row r="28" spans="2:10" ht="30" customHeight="1" thickBot="1" x14ac:dyDescent="0.25">
      <c r="B28" s="402"/>
      <c r="C28" s="184" t="s">
        <v>39</v>
      </c>
      <c r="D28" s="272"/>
      <c r="E28" s="273"/>
      <c r="F28" s="73"/>
      <c r="G28" s="274">
        <f>SUM(G25:G27)</f>
        <v>175000000</v>
      </c>
      <c r="H28" s="63"/>
      <c r="I28" s="63"/>
      <c r="J28" s="19"/>
    </row>
    <row r="29" spans="2:10" ht="30" customHeight="1" thickBot="1" x14ac:dyDescent="0.25">
      <c r="B29" s="396" t="s">
        <v>103</v>
      </c>
      <c r="C29" s="194" t="s">
        <v>104</v>
      </c>
      <c r="D29" s="267">
        <v>45686</v>
      </c>
      <c r="E29" s="267">
        <v>56342</v>
      </c>
      <c r="F29" s="338">
        <v>29.18</v>
      </c>
      <c r="G29" s="265">
        <v>250000000</v>
      </c>
      <c r="H29" s="63"/>
      <c r="I29" s="63" t="s">
        <v>89</v>
      </c>
      <c r="J29" s="19"/>
    </row>
    <row r="30" spans="2:10" ht="30" customHeight="1" thickBot="1" x14ac:dyDescent="0.25">
      <c r="B30" s="396"/>
      <c r="C30" s="194" t="s">
        <v>104</v>
      </c>
      <c r="D30" s="267">
        <v>45772</v>
      </c>
      <c r="E30" s="267">
        <v>56342</v>
      </c>
      <c r="F30" s="338">
        <v>28.94</v>
      </c>
      <c r="G30" s="265">
        <v>150000000</v>
      </c>
      <c r="H30" s="63"/>
      <c r="I30" s="63" t="s">
        <v>89</v>
      </c>
      <c r="J30" s="19"/>
    </row>
    <row r="31" spans="2:10" ht="30" customHeight="1" thickBot="1" x14ac:dyDescent="0.25">
      <c r="B31" s="396"/>
      <c r="C31" s="194" t="s">
        <v>104</v>
      </c>
      <c r="D31" s="267">
        <v>46010</v>
      </c>
      <c r="E31" s="267">
        <v>56342</v>
      </c>
      <c r="F31" s="338">
        <v>28.29</v>
      </c>
      <c r="G31" s="265">
        <v>100000000</v>
      </c>
      <c r="H31" s="63"/>
      <c r="I31" s="63" t="s">
        <v>89</v>
      </c>
      <c r="J31" s="19"/>
    </row>
    <row r="32" spans="2:10" ht="30" customHeight="1" thickBot="1" x14ac:dyDescent="0.25">
      <c r="B32" s="396"/>
      <c r="C32" s="194" t="s">
        <v>104</v>
      </c>
      <c r="D32" s="267">
        <v>46020</v>
      </c>
      <c r="E32" s="267">
        <v>56342</v>
      </c>
      <c r="F32" s="338">
        <v>28.26</v>
      </c>
      <c r="G32" s="265">
        <v>150000000</v>
      </c>
      <c r="H32" s="63"/>
      <c r="I32" s="63" t="s">
        <v>89</v>
      </c>
      <c r="J32" s="19"/>
    </row>
    <row r="33" spans="2:10" ht="30" customHeight="1" thickBot="1" x14ac:dyDescent="0.25">
      <c r="B33" s="403"/>
      <c r="C33" s="184" t="s">
        <v>39</v>
      </c>
      <c r="D33" s="275"/>
      <c r="E33" s="276"/>
      <c r="F33" s="73"/>
      <c r="G33" s="274">
        <f>SUM(G29:G32)</f>
        <v>650000000</v>
      </c>
      <c r="H33" s="63"/>
      <c r="I33" s="63"/>
      <c r="J33" s="19"/>
    </row>
    <row r="34" spans="2:10" ht="30" customHeight="1" thickBot="1" x14ac:dyDescent="0.25">
      <c r="B34" s="191" t="s">
        <v>380</v>
      </c>
      <c r="C34" s="183"/>
      <c r="D34" s="183"/>
      <c r="E34" s="68"/>
      <c r="F34" s="68"/>
      <c r="G34" s="277">
        <f>SUM(G33,G28,G24,G14)</f>
        <v>5019003746.2399998</v>
      </c>
      <c r="H34" s="68"/>
      <c r="I34" s="68"/>
      <c r="J34" s="19"/>
    </row>
    <row r="35" spans="2:10" ht="30" customHeight="1" thickBot="1" x14ac:dyDescent="0.25">
      <c r="B35" s="395" t="s">
        <v>105</v>
      </c>
      <c r="C35" s="194" t="s">
        <v>106</v>
      </c>
      <c r="D35" s="278">
        <v>45925</v>
      </c>
      <c r="E35" s="278">
        <v>46107</v>
      </c>
      <c r="F35" s="337">
        <v>0.5</v>
      </c>
      <c r="G35" s="265">
        <v>700000000</v>
      </c>
      <c r="H35" s="63"/>
      <c r="I35" s="63" t="s">
        <v>90</v>
      </c>
      <c r="J35" s="19"/>
    </row>
    <row r="36" spans="2:10" ht="30" customHeight="1" thickBot="1" x14ac:dyDescent="0.25">
      <c r="B36" s="396"/>
      <c r="C36" s="194" t="s">
        <v>106</v>
      </c>
      <c r="D36" s="279">
        <v>45964</v>
      </c>
      <c r="E36" s="279">
        <v>46107</v>
      </c>
      <c r="F36" s="337">
        <v>0.39</v>
      </c>
      <c r="G36" s="265">
        <v>250000000</v>
      </c>
      <c r="H36" s="63"/>
      <c r="I36" s="63" t="s">
        <v>89</v>
      </c>
      <c r="J36" s="19"/>
    </row>
    <row r="37" spans="2:10" ht="30" customHeight="1" thickBot="1" x14ac:dyDescent="0.25">
      <c r="B37" s="397"/>
      <c r="C37" s="184" t="s">
        <v>39</v>
      </c>
      <c r="D37" s="270"/>
      <c r="E37" s="280"/>
      <c r="F37" s="339"/>
      <c r="G37" s="274">
        <f>SUM(G35:G36)</f>
        <v>950000000</v>
      </c>
      <c r="H37" s="64"/>
      <c r="I37" s="63"/>
      <c r="J37" s="19"/>
    </row>
    <row r="38" spans="2:10" ht="30" customHeight="1" thickBot="1" x14ac:dyDescent="0.25">
      <c r="B38" s="398" t="s">
        <v>107</v>
      </c>
      <c r="C38" s="194" t="s">
        <v>108</v>
      </c>
      <c r="D38" s="278">
        <v>45919</v>
      </c>
      <c r="E38" s="278">
        <v>46100</v>
      </c>
      <c r="F38" s="337">
        <v>0.5</v>
      </c>
      <c r="G38" s="265">
        <v>50000000</v>
      </c>
      <c r="H38" s="265"/>
      <c r="I38" s="63" t="s">
        <v>88</v>
      </c>
      <c r="J38" s="19"/>
    </row>
    <row r="39" spans="2:10" ht="30" customHeight="1" thickBot="1" x14ac:dyDescent="0.25">
      <c r="B39" s="399"/>
      <c r="C39" s="194" t="s">
        <v>109</v>
      </c>
      <c r="D39" s="279">
        <v>45924</v>
      </c>
      <c r="E39" s="279">
        <v>46105</v>
      </c>
      <c r="F39" s="337">
        <v>0.5</v>
      </c>
      <c r="G39" s="265">
        <v>40000000</v>
      </c>
      <c r="H39" s="265"/>
      <c r="I39" s="63" t="s">
        <v>88</v>
      </c>
      <c r="J39" s="19"/>
    </row>
    <row r="40" spans="2:10" ht="30" customHeight="1" thickBot="1" x14ac:dyDescent="0.25">
      <c r="B40" s="399"/>
      <c r="C40" s="194" t="s">
        <v>110</v>
      </c>
      <c r="D40" s="278">
        <v>45953</v>
      </c>
      <c r="E40" s="278">
        <v>46045</v>
      </c>
      <c r="F40" s="338">
        <v>0.25</v>
      </c>
      <c r="G40" s="265">
        <v>10000000</v>
      </c>
      <c r="H40" s="265"/>
      <c r="I40" s="63" t="s">
        <v>88</v>
      </c>
      <c r="J40" s="19"/>
    </row>
    <row r="41" spans="2:10" ht="30" customHeight="1" thickBot="1" x14ac:dyDescent="0.25">
      <c r="B41" s="399"/>
      <c r="C41" s="194" t="s">
        <v>111</v>
      </c>
      <c r="D41" s="279">
        <v>45975</v>
      </c>
      <c r="E41" s="279">
        <v>46070</v>
      </c>
      <c r="F41" s="338">
        <v>0.26</v>
      </c>
      <c r="G41" s="265">
        <v>5000000</v>
      </c>
      <c r="H41" s="265"/>
      <c r="I41" s="63" t="s">
        <v>88</v>
      </c>
      <c r="J41" s="19"/>
    </row>
    <row r="42" spans="2:10" ht="30" customHeight="1" thickBot="1" x14ac:dyDescent="0.25">
      <c r="B42" s="399"/>
      <c r="C42" s="194" t="s">
        <v>112</v>
      </c>
      <c r="D42" s="278">
        <v>45979</v>
      </c>
      <c r="E42" s="278">
        <v>46071</v>
      </c>
      <c r="F42" s="338">
        <v>0.25</v>
      </c>
      <c r="G42" s="265">
        <v>20000000</v>
      </c>
      <c r="H42" s="265"/>
      <c r="I42" s="63" t="s">
        <v>88</v>
      </c>
      <c r="J42" s="19"/>
    </row>
    <row r="43" spans="2:10" ht="30" customHeight="1" thickBot="1" x14ac:dyDescent="0.25">
      <c r="B43" s="400"/>
      <c r="C43" s="270" t="s">
        <v>113</v>
      </c>
      <c r="D43" s="281"/>
      <c r="E43" s="281"/>
      <c r="F43" s="340"/>
      <c r="G43" s="274">
        <v>125000000</v>
      </c>
      <c r="H43" s="265"/>
      <c r="I43" s="63"/>
      <c r="J43" s="19"/>
    </row>
    <row r="44" spans="2:10" ht="30" customHeight="1" thickBot="1" x14ac:dyDescent="0.25">
      <c r="B44" s="398" t="s">
        <v>114</v>
      </c>
      <c r="C44" s="194" t="s">
        <v>115</v>
      </c>
      <c r="D44" s="278">
        <v>45910</v>
      </c>
      <c r="E44" s="278">
        <v>46031</v>
      </c>
      <c r="F44" s="338">
        <v>0.33</v>
      </c>
      <c r="G44" s="265">
        <v>11000000</v>
      </c>
      <c r="H44" s="265"/>
      <c r="I44" s="63" t="s">
        <v>88</v>
      </c>
      <c r="J44" s="19"/>
    </row>
    <row r="45" spans="2:10" ht="30" customHeight="1" thickBot="1" x14ac:dyDescent="0.25">
      <c r="B45" s="399"/>
      <c r="C45" s="194" t="s">
        <v>115</v>
      </c>
      <c r="D45" s="278">
        <v>45932</v>
      </c>
      <c r="E45" s="278">
        <v>46027</v>
      </c>
      <c r="F45" s="338">
        <v>0.26</v>
      </c>
      <c r="G45" s="265">
        <v>7000000</v>
      </c>
      <c r="H45" s="265"/>
      <c r="I45" s="63" t="s">
        <v>88</v>
      </c>
      <c r="J45" s="19"/>
    </row>
    <row r="46" spans="2:10" ht="30" customHeight="1" thickBot="1" x14ac:dyDescent="0.25">
      <c r="B46" s="399"/>
      <c r="C46" s="194" t="s">
        <v>115</v>
      </c>
      <c r="D46" s="278">
        <v>45952</v>
      </c>
      <c r="E46" s="278">
        <v>46031</v>
      </c>
      <c r="F46" s="338">
        <v>0.22</v>
      </c>
      <c r="G46" s="265">
        <v>7500000</v>
      </c>
      <c r="H46" s="265"/>
      <c r="I46" s="63" t="s">
        <v>88</v>
      </c>
      <c r="J46" s="19"/>
    </row>
    <row r="47" spans="2:10" ht="30" customHeight="1" thickBot="1" x14ac:dyDescent="0.25">
      <c r="B47" s="399"/>
      <c r="C47" s="194" t="s">
        <v>115</v>
      </c>
      <c r="D47" s="278">
        <v>45961</v>
      </c>
      <c r="E47" s="278">
        <v>46055</v>
      </c>
      <c r="F47" s="338">
        <v>0.26</v>
      </c>
      <c r="G47" s="265">
        <v>7000000</v>
      </c>
      <c r="H47" s="265"/>
      <c r="I47" s="63" t="s">
        <v>88</v>
      </c>
      <c r="J47" s="19"/>
    </row>
    <row r="48" spans="2:10" ht="30" customHeight="1" thickBot="1" x14ac:dyDescent="0.25">
      <c r="B48" s="399"/>
      <c r="C48" s="194" t="s">
        <v>115</v>
      </c>
      <c r="D48" s="278">
        <v>45968</v>
      </c>
      <c r="E48" s="278">
        <v>46059</v>
      </c>
      <c r="F48" s="338">
        <v>0.25</v>
      </c>
      <c r="G48" s="265">
        <v>7000000</v>
      </c>
      <c r="H48" s="265"/>
      <c r="I48" s="63" t="s">
        <v>88</v>
      </c>
      <c r="J48" s="19"/>
    </row>
    <row r="49" spans="2:10" ht="30" customHeight="1" thickBot="1" x14ac:dyDescent="0.25">
      <c r="B49" s="400"/>
      <c r="C49" s="184" t="s">
        <v>39</v>
      </c>
      <c r="D49" s="282"/>
      <c r="E49" s="282"/>
      <c r="F49" s="341"/>
      <c r="G49" s="274">
        <v>39500000</v>
      </c>
      <c r="H49" s="265"/>
      <c r="I49" s="63"/>
      <c r="J49" s="19"/>
    </row>
    <row r="50" spans="2:10" ht="30" customHeight="1" thickBot="1" x14ac:dyDescent="0.25">
      <c r="B50" s="191" t="s">
        <v>379</v>
      </c>
      <c r="C50" s="183"/>
      <c r="D50" s="183"/>
      <c r="E50" s="68"/>
      <c r="F50" s="68"/>
      <c r="G50" s="277">
        <v>1114500000</v>
      </c>
      <c r="H50" s="68"/>
      <c r="I50" s="68"/>
      <c r="J50" s="19"/>
    </row>
    <row r="51" spans="2:10" ht="30" customHeight="1" thickBot="1" x14ac:dyDescent="0.25">
      <c r="B51" s="75" t="s">
        <v>116</v>
      </c>
      <c r="C51" s="75"/>
      <c r="D51" s="75"/>
      <c r="E51" s="76"/>
      <c r="F51" s="76"/>
      <c r="G51" s="283">
        <v>6133503746.2399998</v>
      </c>
      <c r="H51" s="76"/>
      <c r="I51" s="76"/>
      <c r="J51" s="19"/>
    </row>
    <row r="52" spans="2:10" x14ac:dyDescent="0.2">
      <c r="J52" s="19"/>
    </row>
    <row r="53" spans="2:10" ht="15" x14ac:dyDescent="0.25">
      <c r="B53" s="180" t="s">
        <v>41</v>
      </c>
      <c r="C53" s="19"/>
      <c r="D53" s="19"/>
      <c r="E53" s="19"/>
      <c r="F53" s="19"/>
      <c r="G53" s="19"/>
      <c r="H53" s="19"/>
      <c r="I53" s="19"/>
      <c r="J53" s="19"/>
    </row>
    <row r="54" spans="2:10" x14ac:dyDescent="0.2">
      <c r="J54" s="19"/>
    </row>
  </sheetData>
  <mergeCells count="8">
    <mergeCell ref="B35:B37"/>
    <mergeCell ref="B38:B43"/>
    <mergeCell ref="B44:B49"/>
    <mergeCell ref="E8:I8"/>
    <mergeCell ref="B10:B14"/>
    <mergeCell ref="B25:B28"/>
    <mergeCell ref="B29:B33"/>
    <mergeCell ref="B15:B24"/>
  </mergeCells>
  <hyperlinks>
    <hyperlink ref="B53" location="'Table of Contents'!A1" display="Back to the Table of Contents" xr:uid="{75D5B7E5-300E-4644-9DB3-EFC18A420420}"/>
  </hyperlinks>
  <pageMargins left="0.70866141732283472" right="0.70866141732283472" top="0.78740157480314965" bottom="0.78740157480314965" header="0.31496062992125984" footer="0.31496062992125984"/>
  <pageSetup paperSize="9" orientation="portrait" verticalDpi="90" r:id="rId1"/>
  <headerFooter>
    <oddFooter>&amp;C&amp;1#&amp;"Calibri"&amp;10&amp;K000000Confidential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1E50B-817D-44B2-B504-FD42E4F61CA9}">
  <sheetPr>
    <tabColor rgb="FF8EAADB"/>
  </sheetPr>
  <dimension ref="A1:K61"/>
  <sheetViews>
    <sheetView showGridLines="0" zoomScaleNormal="100" workbookViewId="0">
      <pane ySplit="9" topLeftCell="A10" activePane="bottomLeft" state="frozen"/>
      <selection activeCell="A22" sqref="A22:XFD22"/>
      <selection pane="bottomLeft"/>
    </sheetView>
  </sheetViews>
  <sheetFormatPr baseColWidth="10" defaultColWidth="0" defaultRowHeight="12.75" customHeight="1" zeroHeight="1" x14ac:dyDescent="0.2"/>
  <cols>
    <col min="1" max="1" width="9.28515625" style="16" customWidth="1"/>
    <col min="2" max="2" width="28" style="16" customWidth="1"/>
    <col min="3" max="3" width="41.140625" style="16" customWidth="1"/>
    <col min="4" max="5" width="25.7109375" style="16" customWidth="1"/>
    <col min="6" max="6" width="14.7109375" style="16" customWidth="1"/>
    <col min="7" max="7" width="20.140625" style="16" bestFit="1" customWidth="1"/>
    <col min="8" max="8" width="20.140625" style="16" customWidth="1"/>
    <col min="9" max="9" width="10.5703125" style="16" customWidth="1"/>
    <col min="10" max="10" width="16.42578125" style="16" customWidth="1"/>
    <col min="11" max="11" width="9.140625" style="16" customWidth="1"/>
    <col min="12" max="16384" width="9.140625" style="16" hidden="1"/>
  </cols>
  <sheetData>
    <row r="1" spans="1:11" ht="20.100000000000001" customHeight="1" x14ac:dyDescent="0.2"/>
    <row r="2" spans="1:11" ht="20.100000000000001" customHeight="1" x14ac:dyDescent="0.2"/>
    <row r="3" spans="1:11" ht="20.100000000000001" customHeight="1" x14ac:dyDescent="0.2"/>
    <row r="4" spans="1:11" ht="20.100000000000001" customHeight="1" x14ac:dyDescent="0.2"/>
    <row r="5" spans="1:11" ht="20.100000000000001" customHeight="1" x14ac:dyDescent="0.4">
      <c r="A5" s="31"/>
      <c r="B5" s="5" t="s">
        <v>117</v>
      </c>
      <c r="C5" s="2"/>
      <c r="D5" s="2"/>
      <c r="E5" s="32"/>
      <c r="F5" s="19"/>
      <c r="G5" s="19"/>
      <c r="I5" s="19"/>
      <c r="J5" s="19"/>
      <c r="K5" s="19"/>
    </row>
    <row r="6" spans="1:11" ht="20.100000000000001" customHeight="1" x14ac:dyDescent="0.2">
      <c r="B6" s="19"/>
      <c r="C6" s="19"/>
      <c r="D6" s="19"/>
      <c r="E6" s="19"/>
      <c r="F6" s="19"/>
      <c r="G6" s="19"/>
      <c r="I6" s="19"/>
      <c r="J6" s="19"/>
      <c r="K6" s="19"/>
    </row>
    <row r="7" spans="1:11" ht="20.100000000000001" customHeight="1" thickBot="1" x14ac:dyDescent="0.3">
      <c r="B7" s="33" t="s">
        <v>118</v>
      </c>
      <c r="C7" s="19"/>
      <c r="D7" s="19"/>
      <c r="E7" s="19"/>
      <c r="F7" s="19"/>
      <c r="G7" s="19"/>
      <c r="I7" s="19"/>
      <c r="J7" s="19"/>
      <c r="K7" s="19"/>
    </row>
    <row r="8" spans="1:11" ht="15" customHeight="1" thickBot="1" x14ac:dyDescent="0.25">
      <c r="B8" s="62"/>
      <c r="C8" s="62"/>
      <c r="D8" s="62"/>
      <c r="E8" s="388"/>
      <c r="F8" s="388"/>
      <c r="G8" s="388"/>
      <c r="H8" s="388"/>
      <c r="I8" s="388"/>
      <c r="J8" s="388"/>
      <c r="K8" s="19"/>
    </row>
    <row r="9" spans="1:11" ht="30" customHeight="1" thickBot="1" x14ac:dyDescent="0.25">
      <c r="B9" s="193" t="s">
        <v>76</v>
      </c>
      <c r="C9" s="193" t="s">
        <v>77</v>
      </c>
      <c r="D9" s="193" t="s">
        <v>78</v>
      </c>
      <c r="E9" s="193" t="s">
        <v>79</v>
      </c>
      <c r="F9" s="192" t="s">
        <v>80</v>
      </c>
      <c r="G9" s="192" t="s">
        <v>81</v>
      </c>
      <c r="H9" s="192" t="s">
        <v>82</v>
      </c>
      <c r="I9" s="193" t="s">
        <v>83</v>
      </c>
      <c r="J9" s="318" t="s">
        <v>119</v>
      </c>
      <c r="K9" s="20"/>
    </row>
    <row r="10" spans="1:11" ht="30" customHeight="1" thickBot="1" x14ac:dyDescent="0.25">
      <c r="B10" s="401" t="s">
        <v>105</v>
      </c>
      <c r="C10" s="194" t="s">
        <v>120</v>
      </c>
      <c r="D10" s="284">
        <v>45743</v>
      </c>
      <c r="E10" s="284">
        <v>45925</v>
      </c>
      <c r="F10" s="337">
        <v>0.5</v>
      </c>
      <c r="G10" s="265">
        <v>200000000</v>
      </c>
      <c r="H10" s="265"/>
      <c r="I10" s="63" t="s">
        <v>90</v>
      </c>
      <c r="J10" s="63" t="s">
        <v>121</v>
      </c>
      <c r="K10" s="19"/>
    </row>
    <row r="11" spans="1:11" ht="30" customHeight="1" thickBot="1" x14ac:dyDescent="0.25">
      <c r="B11" s="399"/>
      <c r="C11" s="194" t="s">
        <v>120</v>
      </c>
      <c r="D11" s="284">
        <v>45834</v>
      </c>
      <c r="E11" s="284">
        <v>45925</v>
      </c>
      <c r="F11" s="337">
        <v>0.25</v>
      </c>
      <c r="G11" s="265">
        <v>500000000</v>
      </c>
      <c r="H11" s="265"/>
      <c r="I11" s="63" t="s">
        <v>90</v>
      </c>
      <c r="J11" s="63" t="s">
        <v>121</v>
      </c>
      <c r="K11" s="19"/>
    </row>
    <row r="12" spans="1:11" ht="30" customHeight="1" thickBot="1" x14ac:dyDescent="0.25">
      <c r="B12" s="399"/>
      <c r="C12" s="194" t="s">
        <v>106</v>
      </c>
      <c r="D12" s="284">
        <v>45925</v>
      </c>
      <c r="E12" s="284">
        <v>46107</v>
      </c>
      <c r="F12" s="337">
        <v>0.5</v>
      </c>
      <c r="G12" s="265">
        <v>700000000</v>
      </c>
      <c r="H12" s="265"/>
      <c r="I12" s="63" t="s">
        <v>90</v>
      </c>
      <c r="J12" s="63" t="s">
        <v>122</v>
      </c>
      <c r="K12" s="19"/>
    </row>
    <row r="13" spans="1:11" ht="30" customHeight="1" thickBot="1" x14ac:dyDescent="0.25">
      <c r="B13" s="399"/>
      <c r="C13" s="194" t="s">
        <v>106</v>
      </c>
      <c r="D13" s="284">
        <v>45964</v>
      </c>
      <c r="E13" s="284">
        <v>46107</v>
      </c>
      <c r="F13" s="337">
        <v>0.39</v>
      </c>
      <c r="G13" s="265">
        <v>250000000</v>
      </c>
      <c r="H13" s="265"/>
      <c r="I13" s="63" t="s">
        <v>89</v>
      </c>
      <c r="J13" s="63" t="s">
        <v>122</v>
      </c>
      <c r="K13" s="19"/>
    </row>
    <row r="14" spans="1:11" ht="30" customHeight="1" thickBot="1" x14ac:dyDescent="0.25">
      <c r="B14" s="402"/>
      <c r="C14" s="184" t="s">
        <v>39</v>
      </c>
      <c r="D14" s="285"/>
      <c r="E14" s="285"/>
      <c r="F14" s="337"/>
      <c r="G14" s="274">
        <f>SUM(G10:G13)</f>
        <v>1650000000</v>
      </c>
      <c r="H14" s="274"/>
      <c r="I14" s="63"/>
      <c r="J14" s="64"/>
      <c r="K14" s="19"/>
    </row>
    <row r="15" spans="1:11" ht="30" customHeight="1" thickBot="1" x14ac:dyDescent="0.25">
      <c r="B15" s="401" t="s">
        <v>107</v>
      </c>
      <c r="C15" s="194" t="s">
        <v>123</v>
      </c>
      <c r="D15" s="284">
        <v>45667</v>
      </c>
      <c r="E15" s="284">
        <v>45757</v>
      </c>
      <c r="F15" s="337">
        <v>0.25</v>
      </c>
      <c r="G15" s="265">
        <v>10000000</v>
      </c>
      <c r="H15" s="265"/>
      <c r="I15" s="63" t="s">
        <v>88</v>
      </c>
      <c r="J15" s="63" t="s">
        <v>121</v>
      </c>
      <c r="K15" s="19"/>
    </row>
    <row r="16" spans="1:11" ht="30" customHeight="1" thickBot="1" x14ac:dyDescent="0.25">
      <c r="B16" s="399"/>
      <c r="C16" s="194" t="s">
        <v>124</v>
      </c>
      <c r="D16" s="284">
        <v>45686</v>
      </c>
      <c r="E16" s="284">
        <v>45776</v>
      </c>
      <c r="F16" s="337">
        <v>0.25</v>
      </c>
      <c r="G16" s="265">
        <v>200000</v>
      </c>
      <c r="H16" s="265"/>
      <c r="I16" s="63" t="s">
        <v>88</v>
      </c>
      <c r="J16" s="63" t="s">
        <v>121</v>
      </c>
      <c r="K16" s="19"/>
    </row>
    <row r="17" spans="2:11" ht="30" customHeight="1" thickBot="1" x14ac:dyDescent="0.25">
      <c r="B17" s="399"/>
      <c r="C17" s="194" t="s">
        <v>125</v>
      </c>
      <c r="D17" s="284">
        <v>45692</v>
      </c>
      <c r="E17" s="284">
        <v>45782</v>
      </c>
      <c r="F17" s="337">
        <v>0.25</v>
      </c>
      <c r="G17" s="265">
        <v>15000000</v>
      </c>
      <c r="H17" s="265"/>
      <c r="I17" s="63" t="s">
        <v>88</v>
      </c>
      <c r="J17" s="63" t="s">
        <v>121</v>
      </c>
      <c r="K17" s="19"/>
    </row>
    <row r="18" spans="2:11" ht="30" customHeight="1" thickBot="1" x14ac:dyDescent="0.25">
      <c r="B18" s="399"/>
      <c r="C18" s="194" t="s">
        <v>126</v>
      </c>
      <c r="D18" s="284">
        <v>45761</v>
      </c>
      <c r="E18" s="284">
        <v>45852</v>
      </c>
      <c r="F18" s="337">
        <v>0.25</v>
      </c>
      <c r="G18" s="265">
        <v>13000000</v>
      </c>
      <c r="H18" s="265"/>
      <c r="I18" s="63" t="s">
        <v>88</v>
      </c>
      <c r="J18" s="63" t="s">
        <v>121</v>
      </c>
      <c r="K18" s="19"/>
    </row>
    <row r="19" spans="2:11" ht="30" customHeight="1" thickBot="1" x14ac:dyDescent="0.25">
      <c r="B19" s="399"/>
      <c r="C19" s="194" t="s">
        <v>127</v>
      </c>
      <c r="D19" s="284">
        <v>45764</v>
      </c>
      <c r="E19" s="284">
        <v>45855</v>
      </c>
      <c r="F19" s="337">
        <v>0.25</v>
      </c>
      <c r="G19" s="265">
        <v>10000000</v>
      </c>
      <c r="H19" s="265"/>
      <c r="I19" s="63" t="s">
        <v>88</v>
      </c>
      <c r="J19" s="63" t="s">
        <v>121</v>
      </c>
      <c r="K19" s="19"/>
    </row>
    <row r="20" spans="2:11" ht="30" customHeight="1" thickBot="1" x14ac:dyDescent="0.25">
      <c r="B20" s="399"/>
      <c r="C20" s="194" t="s">
        <v>128</v>
      </c>
      <c r="D20" s="284">
        <v>45785</v>
      </c>
      <c r="E20" s="284">
        <v>45877</v>
      </c>
      <c r="F20" s="337">
        <v>0.25</v>
      </c>
      <c r="G20" s="265">
        <v>15000000</v>
      </c>
      <c r="H20" s="265"/>
      <c r="I20" s="63" t="s">
        <v>88</v>
      </c>
      <c r="J20" s="63" t="s">
        <v>121</v>
      </c>
      <c r="K20" s="19"/>
    </row>
    <row r="21" spans="2:11" ht="30" customHeight="1" thickBot="1" x14ac:dyDescent="0.25">
      <c r="B21" s="399"/>
      <c r="C21" s="194" t="s">
        <v>129</v>
      </c>
      <c r="D21" s="284">
        <v>45854</v>
      </c>
      <c r="E21" s="284">
        <v>45946</v>
      </c>
      <c r="F21" s="337">
        <v>0.25</v>
      </c>
      <c r="G21" s="265">
        <v>5000000</v>
      </c>
      <c r="H21" s="265"/>
      <c r="I21" s="63" t="s">
        <v>88</v>
      </c>
      <c r="J21" s="63" t="s">
        <v>121</v>
      </c>
      <c r="K21" s="19"/>
    </row>
    <row r="22" spans="2:11" ht="30" customHeight="1" thickBot="1" x14ac:dyDescent="0.25">
      <c r="B22" s="399"/>
      <c r="C22" s="194" t="s">
        <v>130</v>
      </c>
      <c r="D22" s="284">
        <v>45859</v>
      </c>
      <c r="E22" s="284">
        <v>45951</v>
      </c>
      <c r="F22" s="337">
        <v>0.25</v>
      </c>
      <c r="G22" s="265">
        <v>10000000</v>
      </c>
      <c r="H22" s="265"/>
      <c r="I22" s="63" t="s">
        <v>88</v>
      </c>
      <c r="J22" s="63" t="s">
        <v>121</v>
      </c>
      <c r="K22" s="19"/>
    </row>
    <row r="23" spans="2:11" ht="30" customHeight="1" thickBot="1" x14ac:dyDescent="0.25">
      <c r="B23" s="399"/>
      <c r="C23" s="194" t="s">
        <v>131</v>
      </c>
      <c r="D23" s="284">
        <v>45881</v>
      </c>
      <c r="E23" s="284">
        <v>45910</v>
      </c>
      <c r="F23" s="337">
        <v>0.08</v>
      </c>
      <c r="G23" s="265">
        <v>85587127.700000003</v>
      </c>
      <c r="H23" s="265">
        <v>100000000</v>
      </c>
      <c r="I23" s="63" t="s">
        <v>88</v>
      </c>
      <c r="J23" s="63" t="s">
        <v>121</v>
      </c>
      <c r="K23" s="19"/>
    </row>
    <row r="24" spans="2:11" ht="30" customHeight="1" thickBot="1" x14ac:dyDescent="0.25">
      <c r="B24" s="399"/>
      <c r="C24" s="194" t="s">
        <v>132</v>
      </c>
      <c r="D24" s="284">
        <v>45881</v>
      </c>
      <c r="E24" s="284">
        <v>45973</v>
      </c>
      <c r="F24" s="337">
        <v>0.25</v>
      </c>
      <c r="G24" s="265">
        <v>11000000</v>
      </c>
      <c r="H24" s="265"/>
      <c r="I24" s="63" t="s">
        <v>88</v>
      </c>
      <c r="J24" s="63" t="s">
        <v>121</v>
      </c>
      <c r="K24" s="19"/>
    </row>
    <row r="25" spans="2:11" ht="30" customHeight="1" thickBot="1" x14ac:dyDescent="0.25">
      <c r="B25" s="399"/>
      <c r="C25" s="194" t="s">
        <v>133</v>
      </c>
      <c r="D25" s="284">
        <v>45891</v>
      </c>
      <c r="E25" s="284">
        <v>45985</v>
      </c>
      <c r="F25" s="337">
        <v>0.26</v>
      </c>
      <c r="G25" s="265">
        <v>14200000</v>
      </c>
      <c r="H25" s="265"/>
      <c r="I25" s="63" t="s">
        <v>88</v>
      </c>
      <c r="J25" s="63" t="s">
        <v>121</v>
      </c>
      <c r="K25" s="19"/>
    </row>
    <row r="26" spans="2:11" ht="30" customHeight="1" thickBot="1" x14ac:dyDescent="0.25">
      <c r="B26" s="399"/>
      <c r="C26" s="194" t="s">
        <v>134</v>
      </c>
      <c r="D26" s="284">
        <v>45911</v>
      </c>
      <c r="E26" s="284">
        <v>46001</v>
      </c>
      <c r="F26" s="337">
        <v>0.25</v>
      </c>
      <c r="G26" s="265">
        <v>85084659.239999995</v>
      </c>
      <c r="H26" s="265">
        <v>100000000</v>
      </c>
      <c r="I26" s="63" t="s">
        <v>88</v>
      </c>
      <c r="J26" s="63" t="s">
        <v>121</v>
      </c>
      <c r="K26" s="19"/>
    </row>
    <row r="27" spans="2:11" ht="30" customHeight="1" thickBot="1" x14ac:dyDescent="0.25">
      <c r="B27" s="399"/>
      <c r="C27" s="194" t="s">
        <v>108</v>
      </c>
      <c r="D27" s="284">
        <v>45919</v>
      </c>
      <c r="E27" s="284">
        <v>46100</v>
      </c>
      <c r="F27" s="337">
        <v>0.5</v>
      </c>
      <c r="G27" s="265">
        <v>50000000</v>
      </c>
      <c r="H27" s="265"/>
      <c r="I27" s="63" t="s">
        <v>88</v>
      </c>
      <c r="J27" s="63" t="s">
        <v>122</v>
      </c>
      <c r="K27" s="19"/>
    </row>
    <row r="28" spans="2:11" ht="30" customHeight="1" thickBot="1" x14ac:dyDescent="0.25">
      <c r="B28" s="399"/>
      <c r="C28" s="194" t="s">
        <v>109</v>
      </c>
      <c r="D28" s="284">
        <v>45924</v>
      </c>
      <c r="E28" s="284">
        <v>46105</v>
      </c>
      <c r="F28" s="337">
        <v>0.5</v>
      </c>
      <c r="G28" s="265">
        <v>40000000</v>
      </c>
      <c r="H28" s="265"/>
      <c r="I28" s="63" t="s">
        <v>88</v>
      </c>
      <c r="J28" s="63" t="s">
        <v>122</v>
      </c>
      <c r="K28" s="19"/>
    </row>
    <row r="29" spans="2:11" ht="30" customHeight="1" thickBot="1" x14ac:dyDescent="0.25">
      <c r="B29" s="399"/>
      <c r="C29" s="194" t="s">
        <v>135</v>
      </c>
      <c r="D29" s="284">
        <v>45926</v>
      </c>
      <c r="E29" s="284">
        <v>46020</v>
      </c>
      <c r="F29" s="337">
        <v>0.26</v>
      </c>
      <c r="G29" s="265">
        <v>10000000</v>
      </c>
      <c r="H29" s="265"/>
      <c r="I29" s="63" t="s">
        <v>88</v>
      </c>
      <c r="J29" s="63" t="s">
        <v>121</v>
      </c>
      <c r="K29" s="19"/>
    </row>
    <row r="30" spans="2:11" ht="30" customHeight="1" thickBot="1" x14ac:dyDescent="0.25">
      <c r="B30" s="399"/>
      <c r="C30" s="194" t="s">
        <v>110</v>
      </c>
      <c r="D30" s="284">
        <v>45953</v>
      </c>
      <c r="E30" s="284">
        <v>46045</v>
      </c>
      <c r="F30" s="337">
        <v>0.25</v>
      </c>
      <c r="G30" s="265">
        <v>10000000</v>
      </c>
      <c r="H30" s="265"/>
      <c r="I30" s="63" t="s">
        <v>88</v>
      </c>
      <c r="J30" s="63" t="s">
        <v>122</v>
      </c>
      <c r="K30" s="19"/>
    </row>
    <row r="31" spans="2:11" ht="30" customHeight="1" thickBot="1" x14ac:dyDescent="0.25">
      <c r="B31" s="399"/>
      <c r="C31" s="194" t="s">
        <v>111</v>
      </c>
      <c r="D31" s="284">
        <v>45975</v>
      </c>
      <c r="E31" s="284">
        <v>46070</v>
      </c>
      <c r="F31" s="337">
        <v>0.26</v>
      </c>
      <c r="G31" s="265">
        <v>5000000</v>
      </c>
      <c r="H31" s="265"/>
      <c r="I31" s="63" t="s">
        <v>88</v>
      </c>
      <c r="J31" s="63" t="s">
        <v>122</v>
      </c>
      <c r="K31" s="19"/>
    </row>
    <row r="32" spans="2:11" ht="30" customHeight="1" thickBot="1" x14ac:dyDescent="0.25">
      <c r="B32" s="399"/>
      <c r="C32" s="194" t="s">
        <v>112</v>
      </c>
      <c r="D32" s="284">
        <v>45979</v>
      </c>
      <c r="E32" s="284">
        <v>46071</v>
      </c>
      <c r="F32" s="337">
        <v>0.25</v>
      </c>
      <c r="G32" s="265">
        <v>20000000</v>
      </c>
      <c r="H32" s="265"/>
      <c r="I32" s="63" t="s">
        <v>88</v>
      </c>
      <c r="J32" s="63" t="s">
        <v>122</v>
      </c>
      <c r="K32" s="19"/>
    </row>
    <row r="33" spans="2:11" ht="30" customHeight="1" thickBot="1" x14ac:dyDescent="0.25">
      <c r="B33" s="402"/>
      <c r="C33" s="184" t="s">
        <v>39</v>
      </c>
      <c r="D33" s="285"/>
      <c r="E33" s="285"/>
      <c r="F33" s="337"/>
      <c r="G33" s="274">
        <f>SUM(G15:G32)</f>
        <v>409071786.94</v>
      </c>
      <c r="H33" s="274"/>
      <c r="I33" s="63"/>
      <c r="J33" s="64"/>
      <c r="K33" s="19"/>
    </row>
    <row r="34" spans="2:11" ht="30" customHeight="1" thickBot="1" x14ac:dyDescent="0.25">
      <c r="B34" s="395" t="s">
        <v>114</v>
      </c>
      <c r="C34" s="194" t="s">
        <v>115</v>
      </c>
      <c r="D34" s="284">
        <v>45667</v>
      </c>
      <c r="E34" s="284">
        <v>45757</v>
      </c>
      <c r="F34" s="337">
        <v>0.25</v>
      </c>
      <c r="G34" s="265">
        <v>8000000</v>
      </c>
      <c r="H34" s="265"/>
      <c r="I34" s="63" t="s">
        <v>88</v>
      </c>
      <c r="J34" s="63" t="s">
        <v>121</v>
      </c>
      <c r="K34" s="19"/>
    </row>
    <row r="35" spans="2:11" ht="30" customHeight="1" thickBot="1" x14ac:dyDescent="0.25">
      <c r="B35" s="396"/>
      <c r="C35" s="194" t="s">
        <v>115</v>
      </c>
      <c r="D35" s="284">
        <v>45672</v>
      </c>
      <c r="E35" s="284">
        <v>45726</v>
      </c>
      <c r="F35" s="337">
        <v>0.15</v>
      </c>
      <c r="G35" s="265">
        <v>2000000</v>
      </c>
      <c r="H35" s="265"/>
      <c r="I35" s="63" t="s">
        <v>88</v>
      </c>
      <c r="J35" s="63" t="s">
        <v>121</v>
      </c>
      <c r="K35" s="19"/>
    </row>
    <row r="36" spans="2:11" ht="30" customHeight="1" thickBot="1" x14ac:dyDescent="0.25">
      <c r="B36" s="396"/>
      <c r="C36" s="194" t="s">
        <v>115</v>
      </c>
      <c r="D36" s="284">
        <v>45702</v>
      </c>
      <c r="E36" s="284">
        <v>45730</v>
      </c>
      <c r="F36" s="337">
        <v>0.08</v>
      </c>
      <c r="G36" s="265">
        <v>5000000</v>
      </c>
      <c r="H36" s="265"/>
      <c r="I36" s="63" t="s">
        <v>88</v>
      </c>
      <c r="J36" s="63" t="s">
        <v>121</v>
      </c>
      <c r="K36" s="19"/>
    </row>
    <row r="37" spans="2:11" ht="30" customHeight="1" thickBot="1" x14ac:dyDescent="0.25">
      <c r="B37" s="396"/>
      <c r="C37" s="194" t="s">
        <v>115</v>
      </c>
      <c r="D37" s="284">
        <v>45758</v>
      </c>
      <c r="E37" s="284">
        <v>45789</v>
      </c>
      <c r="F37" s="337">
        <v>0.08</v>
      </c>
      <c r="G37" s="265">
        <v>5000000</v>
      </c>
      <c r="H37" s="265"/>
      <c r="I37" s="63" t="s">
        <v>88</v>
      </c>
      <c r="J37" s="63" t="s">
        <v>121</v>
      </c>
      <c r="K37" s="19"/>
    </row>
    <row r="38" spans="2:11" ht="30" customHeight="1" thickBot="1" x14ac:dyDescent="0.25">
      <c r="B38" s="396"/>
      <c r="C38" s="194" t="s">
        <v>115</v>
      </c>
      <c r="D38" s="284">
        <v>45758</v>
      </c>
      <c r="E38" s="284">
        <v>45849</v>
      </c>
      <c r="F38" s="337">
        <v>0.25</v>
      </c>
      <c r="G38" s="265">
        <v>3000000</v>
      </c>
      <c r="H38" s="265"/>
      <c r="I38" s="63" t="s">
        <v>88</v>
      </c>
      <c r="J38" s="63" t="s">
        <v>121</v>
      </c>
      <c r="K38" s="19"/>
    </row>
    <row r="39" spans="2:11" ht="30" customHeight="1" thickBot="1" x14ac:dyDescent="0.25">
      <c r="B39" s="396"/>
      <c r="C39" s="194" t="s">
        <v>115</v>
      </c>
      <c r="D39" s="284">
        <v>45764</v>
      </c>
      <c r="E39" s="284">
        <v>45855</v>
      </c>
      <c r="F39" s="337">
        <v>0.25</v>
      </c>
      <c r="G39" s="265">
        <v>5000000</v>
      </c>
      <c r="H39" s="265"/>
      <c r="I39" s="63" t="s">
        <v>88</v>
      </c>
      <c r="J39" s="63" t="s">
        <v>121</v>
      </c>
      <c r="K39" s="19"/>
    </row>
    <row r="40" spans="2:11" ht="30" customHeight="1" thickBot="1" x14ac:dyDescent="0.25">
      <c r="B40" s="396"/>
      <c r="C40" s="194" t="s">
        <v>115</v>
      </c>
      <c r="D40" s="284">
        <v>45772</v>
      </c>
      <c r="E40" s="284">
        <v>45803</v>
      </c>
      <c r="F40" s="337">
        <v>0.08</v>
      </c>
      <c r="G40" s="265">
        <v>5000000</v>
      </c>
      <c r="H40" s="265"/>
      <c r="I40" s="63" t="s">
        <v>88</v>
      </c>
      <c r="J40" s="63" t="s">
        <v>121</v>
      </c>
      <c r="K40" s="19"/>
    </row>
    <row r="41" spans="2:11" ht="30" customHeight="1" thickBot="1" x14ac:dyDescent="0.25">
      <c r="B41" s="396"/>
      <c r="C41" s="194" t="s">
        <v>115</v>
      </c>
      <c r="D41" s="284">
        <v>45807</v>
      </c>
      <c r="E41" s="284">
        <v>45898</v>
      </c>
      <c r="F41" s="337">
        <v>0.25</v>
      </c>
      <c r="G41" s="265">
        <v>5000000</v>
      </c>
      <c r="H41" s="265"/>
      <c r="I41" s="63" t="s">
        <v>88</v>
      </c>
      <c r="J41" s="63" t="s">
        <v>121</v>
      </c>
      <c r="K41" s="19"/>
    </row>
    <row r="42" spans="2:11" ht="30" customHeight="1" thickBot="1" x14ac:dyDescent="0.25">
      <c r="B42" s="396"/>
      <c r="C42" s="194" t="s">
        <v>115</v>
      </c>
      <c r="D42" s="284">
        <v>45835</v>
      </c>
      <c r="E42" s="284">
        <v>45926</v>
      </c>
      <c r="F42" s="337">
        <v>0.25</v>
      </c>
      <c r="G42" s="265">
        <v>5000000</v>
      </c>
      <c r="H42" s="265"/>
      <c r="I42" s="63" t="s">
        <v>88</v>
      </c>
      <c r="J42" s="63" t="s">
        <v>121</v>
      </c>
      <c r="K42" s="19"/>
    </row>
    <row r="43" spans="2:11" ht="30" customHeight="1" thickBot="1" x14ac:dyDescent="0.25">
      <c r="B43" s="396"/>
      <c r="C43" s="194" t="s">
        <v>115</v>
      </c>
      <c r="D43" s="284">
        <v>45862</v>
      </c>
      <c r="E43" s="284">
        <v>45954</v>
      </c>
      <c r="F43" s="337">
        <v>0.25</v>
      </c>
      <c r="G43" s="265">
        <v>5000000</v>
      </c>
      <c r="H43" s="265"/>
      <c r="I43" s="63" t="s">
        <v>88</v>
      </c>
      <c r="J43" s="63" t="s">
        <v>121</v>
      </c>
      <c r="K43" s="19"/>
    </row>
    <row r="44" spans="2:11" ht="30" customHeight="1" thickBot="1" x14ac:dyDescent="0.25">
      <c r="B44" s="396"/>
      <c r="C44" s="194" t="s">
        <v>115</v>
      </c>
      <c r="D44" s="284">
        <v>45862</v>
      </c>
      <c r="E44" s="284">
        <v>45910</v>
      </c>
      <c r="F44" s="337">
        <v>0.13</v>
      </c>
      <c r="G44" s="265">
        <v>14000000</v>
      </c>
      <c r="H44" s="265"/>
      <c r="I44" s="63" t="s">
        <v>88</v>
      </c>
      <c r="J44" s="63" t="s">
        <v>121</v>
      </c>
      <c r="K44" s="19"/>
    </row>
    <row r="45" spans="2:11" ht="30" customHeight="1" thickBot="1" x14ac:dyDescent="0.25">
      <c r="B45" s="396"/>
      <c r="C45" s="194" t="s">
        <v>115</v>
      </c>
      <c r="D45" s="284">
        <v>45876</v>
      </c>
      <c r="E45" s="284">
        <v>45908</v>
      </c>
      <c r="F45" s="337">
        <v>0.09</v>
      </c>
      <c r="G45" s="265">
        <v>5000000</v>
      </c>
      <c r="H45" s="265"/>
      <c r="I45" s="63" t="s">
        <v>88</v>
      </c>
      <c r="J45" s="63" t="s">
        <v>121</v>
      </c>
      <c r="K45" s="19"/>
    </row>
    <row r="46" spans="2:11" ht="30" customHeight="1" thickBot="1" x14ac:dyDescent="0.25">
      <c r="B46" s="396"/>
      <c r="C46" s="194" t="s">
        <v>115</v>
      </c>
      <c r="D46" s="284">
        <v>45897</v>
      </c>
      <c r="E46" s="284">
        <v>45989</v>
      </c>
      <c r="F46" s="337">
        <v>0.25</v>
      </c>
      <c r="G46" s="265">
        <v>2000000</v>
      </c>
      <c r="H46" s="265"/>
      <c r="I46" s="63" t="s">
        <v>88</v>
      </c>
      <c r="J46" s="63" t="s">
        <v>121</v>
      </c>
      <c r="K46" s="19"/>
    </row>
    <row r="47" spans="2:11" ht="30" customHeight="1" thickBot="1" x14ac:dyDescent="0.25">
      <c r="B47" s="396"/>
      <c r="C47" s="194" t="s">
        <v>115</v>
      </c>
      <c r="D47" s="284">
        <v>45904</v>
      </c>
      <c r="E47" s="284">
        <v>45995</v>
      </c>
      <c r="F47" s="337">
        <v>0.25</v>
      </c>
      <c r="G47" s="265">
        <v>7000000</v>
      </c>
      <c r="H47" s="265"/>
      <c r="I47" s="63" t="s">
        <v>88</v>
      </c>
      <c r="J47" s="63" t="s">
        <v>121</v>
      </c>
      <c r="K47" s="19"/>
    </row>
    <row r="48" spans="2:11" ht="30" customHeight="1" thickBot="1" x14ac:dyDescent="0.25">
      <c r="B48" s="396"/>
      <c r="C48" s="194" t="s">
        <v>115</v>
      </c>
      <c r="D48" s="284">
        <v>45911</v>
      </c>
      <c r="E48" s="284">
        <v>45943</v>
      </c>
      <c r="F48" s="337">
        <v>0.09</v>
      </c>
      <c r="G48" s="265">
        <v>5000000</v>
      </c>
      <c r="H48" s="265"/>
      <c r="I48" s="63" t="s">
        <v>88</v>
      </c>
      <c r="J48" s="63" t="s">
        <v>121</v>
      </c>
      <c r="K48" s="19"/>
    </row>
    <row r="49" spans="2:11" ht="30" customHeight="1" thickBot="1" x14ac:dyDescent="0.25">
      <c r="B49" s="396"/>
      <c r="C49" s="194" t="s">
        <v>115</v>
      </c>
      <c r="D49" s="284">
        <v>45932</v>
      </c>
      <c r="E49" s="284">
        <v>45964</v>
      </c>
      <c r="F49" s="337">
        <v>0.09</v>
      </c>
      <c r="G49" s="265">
        <v>3000000</v>
      </c>
      <c r="H49" s="265"/>
      <c r="I49" s="63" t="s">
        <v>88</v>
      </c>
      <c r="J49" s="63" t="s">
        <v>121</v>
      </c>
      <c r="K49" s="19"/>
    </row>
    <row r="50" spans="2:11" ht="30" customHeight="1" thickBot="1" x14ac:dyDescent="0.25">
      <c r="B50" s="396"/>
      <c r="C50" s="194" t="s">
        <v>115</v>
      </c>
      <c r="D50" s="284">
        <v>45910</v>
      </c>
      <c r="E50" s="284">
        <v>46031</v>
      </c>
      <c r="F50" s="337">
        <v>0.33</v>
      </c>
      <c r="G50" s="265">
        <v>11000000</v>
      </c>
      <c r="H50" s="265"/>
      <c r="I50" s="63" t="s">
        <v>88</v>
      </c>
      <c r="J50" s="63" t="s">
        <v>122</v>
      </c>
      <c r="K50" s="19"/>
    </row>
    <row r="51" spans="2:11" ht="30" customHeight="1" thickBot="1" x14ac:dyDescent="0.25">
      <c r="B51" s="396"/>
      <c r="C51" s="194" t="s">
        <v>115</v>
      </c>
      <c r="D51" s="284">
        <v>45932</v>
      </c>
      <c r="E51" s="284">
        <v>46027</v>
      </c>
      <c r="F51" s="337">
        <v>0.26</v>
      </c>
      <c r="G51" s="265">
        <v>7000000</v>
      </c>
      <c r="H51" s="265"/>
      <c r="I51" s="63" t="s">
        <v>88</v>
      </c>
      <c r="J51" s="63" t="s">
        <v>122</v>
      </c>
      <c r="K51" s="19"/>
    </row>
    <row r="52" spans="2:11" ht="30" customHeight="1" thickBot="1" x14ac:dyDescent="0.25">
      <c r="B52" s="396"/>
      <c r="C52" s="194" t="s">
        <v>115</v>
      </c>
      <c r="D52" s="284">
        <v>45952</v>
      </c>
      <c r="E52" s="284">
        <v>46031</v>
      </c>
      <c r="F52" s="337">
        <v>0.22</v>
      </c>
      <c r="G52" s="265">
        <v>7500000</v>
      </c>
      <c r="H52" s="265"/>
      <c r="I52" s="63" t="s">
        <v>88</v>
      </c>
      <c r="J52" s="63" t="s">
        <v>122</v>
      </c>
      <c r="K52" s="19"/>
    </row>
    <row r="53" spans="2:11" ht="30" customHeight="1" thickBot="1" x14ac:dyDescent="0.25">
      <c r="B53" s="396"/>
      <c r="C53" s="194" t="s">
        <v>115</v>
      </c>
      <c r="D53" s="284">
        <v>45961</v>
      </c>
      <c r="E53" s="284">
        <v>46055</v>
      </c>
      <c r="F53" s="337">
        <v>0.26</v>
      </c>
      <c r="G53" s="265">
        <v>7000000</v>
      </c>
      <c r="H53" s="265"/>
      <c r="I53" s="63" t="s">
        <v>88</v>
      </c>
      <c r="J53" s="63" t="s">
        <v>122</v>
      </c>
      <c r="K53" s="19"/>
    </row>
    <row r="54" spans="2:11" ht="30" customHeight="1" thickBot="1" x14ac:dyDescent="0.25">
      <c r="B54" s="396"/>
      <c r="C54" s="194" t="s">
        <v>115</v>
      </c>
      <c r="D54" s="284">
        <v>45968</v>
      </c>
      <c r="E54" s="284">
        <v>46059</v>
      </c>
      <c r="F54" s="337">
        <v>0.25</v>
      </c>
      <c r="G54" s="265">
        <v>7000000</v>
      </c>
      <c r="H54" s="265"/>
      <c r="I54" s="63" t="s">
        <v>88</v>
      </c>
      <c r="J54" s="63" t="s">
        <v>122</v>
      </c>
      <c r="K54" s="19"/>
    </row>
    <row r="55" spans="2:11" ht="30" customHeight="1" thickBot="1" x14ac:dyDescent="0.25">
      <c r="B55" s="403"/>
      <c r="C55" s="184" t="s">
        <v>39</v>
      </c>
      <c r="D55" s="184"/>
      <c r="E55" s="72"/>
      <c r="F55" s="73"/>
      <c r="G55" s="274">
        <f>SUM(G34:G54)</f>
        <v>123500000</v>
      </c>
      <c r="H55" s="274"/>
      <c r="I55" s="63"/>
      <c r="J55" s="64"/>
      <c r="K55" s="19"/>
    </row>
    <row r="56" spans="2:11" ht="30" customHeight="1" thickBot="1" x14ac:dyDescent="0.25">
      <c r="B56" s="404" t="s">
        <v>136</v>
      </c>
      <c r="C56" s="404"/>
      <c r="D56" s="404"/>
      <c r="E56" s="404"/>
      <c r="F56" s="404"/>
      <c r="G56" s="283">
        <v>2182571786.9400001</v>
      </c>
      <c r="H56" s="283"/>
      <c r="I56" s="76"/>
      <c r="J56" s="77"/>
      <c r="K56" s="19"/>
    </row>
    <row r="57" spans="2:11" ht="30" customHeight="1" thickBot="1" x14ac:dyDescent="0.25">
      <c r="B57" s="405" t="s">
        <v>137</v>
      </c>
      <c r="C57" s="405"/>
      <c r="D57" s="405"/>
      <c r="E57" s="405"/>
      <c r="F57" s="405"/>
      <c r="G57" s="277">
        <v>1068071786.9400001</v>
      </c>
      <c r="H57" s="69"/>
      <c r="I57" s="68"/>
      <c r="J57" s="183"/>
      <c r="K57" s="19"/>
    </row>
    <row r="58" spans="2:11" ht="30" customHeight="1" thickBot="1" x14ac:dyDescent="0.25">
      <c r="B58" s="404" t="s">
        <v>138</v>
      </c>
      <c r="C58" s="404"/>
      <c r="D58" s="404"/>
      <c r="E58" s="404"/>
      <c r="F58" s="404"/>
      <c r="G58" s="283">
        <v>1114500000</v>
      </c>
      <c r="H58" s="283"/>
      <c r="I58" s="76"/>
      <c r="J58" s="77"/>
      <c r="K58" s="19"/>
    </row>
    <row r="59" spans="2:11" ht="15" x14ac:dyDescent="0.25">
      <c r="B59"/>
      <c r="C59"/>
      <c r="D59"/>
      <c r="E59"/>
      <c r="F59" s="19"/>
      <c r="G59" s="19"/>
      <c r="H59" s="19"/>
      <c r="I59" s="19"/>
      <c r="J59" s="19"/>
      <c r="K59" s="19"/>
    </row>
    <row r="60" spans="2:11" ht="15" x14ac:dyDescent="0.25">
      <c r="B60" s="180" t="s">
        <v>41</v>
      </c>
      <c r="C60" s="19"/>
      <c r="D60" s="19"/>
      <c r="E60" s="19"/>
      <c r="F60" s="19"/>
      <c r="G60" s="19"/>
      <c r="H60" s="19"/>
      <c r="I60" s="19"/>
      <c r="J60" s="19"/>
      <c r="K60" s="19"/>
    </row>
    <row r="61" spans="2:11" ht="15" x14ac:dyDescent="0.25">
      <c r="B61"/>
      <c r="C61"/>
      <c r="D61"/>
      <c r="E61"/>
      <c r="F61" s="19"/>
      <c r="G61" s="19"/>
      <c r="H61" s="19"/>
      <c r="I61" s="19"/>
      <c r="J61" s="19"/>
      <c r="K61" s="19"/>
    </row>
  </sheetData>
  <autoFilter ref="B9:J58" xr:uid="{A9353DAE-11B0-413D-96E7-ECFECF6CB7DE}"/>
  <mergeCells count="7">
    <mergeCell ref="B56:F56"/>
    <mergeCell ref="B57:F57"/>
    <mergeCell ref="B58:F58"/>
    <mergeCell ref="E8:J8"/>
    <mergeCell ref="B10:B14"/>
    <mergeCell ref="B15:B33"/>
    <mergeCell ref="B34:B55"/>
  </mergeCells>
  <hyperlinks>
    <hyperlink ref="B60" location="'Table of Contents'!A1" display="Back to the Table of Contents" xr:uid="{5DFBE77C-BD90-48DB-BB42-467685DFE28B}"/>
  </hyperlinks>
  <pageMargins left="0.70866141732283472" right="0.70866141732283472" top="0.78740157480314965" bottom="0.78740157480314965" header="0.31496062992125984" footer="0.31496062992125984"/>
  <pageSetup paperSize="9" orientation="portrait" verticalDpi="90" r:id="rId1"/>
  <headerFooter>
    <oddFooter>&amp;C&amp;1#&amp;"Calibri"&amp;10&amp;K000000Confidential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5F7C1-02E9-4B37-ABF9-447EA79F666C}">
  <sheetPr>
    <tabColor rgb="FF8EAADB"/>
  </sheetPr>
  <dimension ref="A1:P18"/>
  <sheetViews>
    <sheetView zoomScaleNormal="100" workbookViewId="0">
      <pane ySplit="8" topLeftCell="A9" activePane="bottomLeft" state="frozen"/>
      <selection activeCell="G22" sqref="G22"/>
      <selection pane="bottomLeft" activeCell="B17" sqref="B17"/>
    </sheetView>
  </sheetViews>
  <sheetFormatPr baseColWidth="10" defaultColWidth="0" defaultRowHeight="12.75" customHeight="1" zeroHeight="1" x14ac:dyDescent="0.25"/>
  <cols>
    <col min="1" max="1" width="9.28515625" customWidth="1"/>
    <col min="2" max="2" width="11.42578125" style="364" customWidth="1"/>
    <col min="3" max="3" width="43.140625" customWidth="1"/>
    <col min="4" max="4" width="80.7109375" customWidth="1"/>
    <col min="5" max="5" width="24.140625" customWidth="1"/>
    <col min="6" max="6" width="35.140625" customWidth="1"/>
    <col min="7" max="7" width="24.140625" customWidth="1"/>
    <col min="8" max="8" width="42.85546875" customWidth="1"/>
    <col min="9" max="9" width="24.140625" customWidth="1"/>
    <col min="10" max="10" width="29.140625" customWidth="1"/>
    <col min="11" max="11" width="30.5703125" customWidth="1"/>
    <col min="12" max="12" width="24.140625" customWidth="1"/>
    <col min="13" max="13" width="29.85546875" customWidth="1"/>
    <col min="14" max="15" width="24.140625" customWidth="1"/>
    <col min="16" max="16" width="11.42578125" customWidth="1"/>
    <col min="17" max="16384" width="11.42578125" hidden="1"/>
  </cols>
  <sheetData>
    <row r="1" spans="1:16" ht="20.100000000000001" customHeight="1" x14ac:dyDescent="0.45">
      <c r="A1" s="2"/>
      <c r="B1" s="162"/>
      <c r="C1" s="2"/>
      <c r="D1" s="2"/>
      <c r="E1" s="2"/>
      <c r="F1" s="2"/>
      <c r="G1" s="2"/>
      <c r="H1" s="2"/>
      <c r="I1" s="2"/>
      <c r="J1" s="2"/>
      <c r="K1" s="2"/>
      <c r="L1" s="4"/>
      <c r="M1" s="2"/>
      <c r="N1" s="2"/>
      <c r="O1" s="2"/>
      <c r="P1" s="2"/>
    </row>
    <row r="2" spans="1:16" ht="20.100000000000001" customHeight="1" x14ac:dyDescent="0.25">
      <c r="A2" s="2"/>
      <c r="B2" s="163"/>
      <c r="C2" s="2"/>
      <c r="D2" s="2"/>
      <c r="E2" s="2"/>
      <c r="F2" s="2"/>
      <c r="G2" s="2"/>
      <c r="H2" s="2"/>
      <c r="I2" s="2"/>
      <c r="J2" s="2"/>
      <c r="K2" s="2"/>
      <c r="L2" s="2"/>
      <c r="M2" s="2"/>
      <c r="N2" s="2"/>
      <c r="O2" s="2"/>
      <c r="P2" s="2"/>
    </row>
    <row r="3" spans="1:16" ht="20.100000000000001" customHeight="1" x14ac:dyDescent="0.25">
      <c r="A3" s="2"/>
      <c r="B3" s="163"/>
      <c r="C3" s="2"/>
      <c r="D3" s="2"/>
      <c r="E3" s="2"/>
      <c r="F3" s="2"/>
      <c r="G3" s="2"/>
      <c r="H3" s="2"/>
      <c r="I3" s="2"/>
      <c r="J3" s="2"/>
      <c r="K3" s="2"/>
      <c r="L3" s="2"/>
      <c r="M3" s="2"/>
      <c r="N3" s="2"/>
      <c r="O3" s="2"/>
      <c r="P3" s="2"/>
    </row>
    <row r="4" spans="1:16" ht="20.100000000000001" customHeight="1" x14ac:dyDescent="0.25">
      <c r="A4" s="2"/>
      <c r="B4" s="163"/>
      <c r="C4" s="2"/>
      <c r="D4" s="2"/>
      <c r="E4" s="2"/>
      <c r="F4" s="2"/>
      <c r="G4" s="2"/>
      <c r="H4" s="2"/>
      <c r="I4" s="2"/>
      <c r="J4" s="2"/>
      <c r="K4" s="2"/>
      <c r="L4" s="2"/>
      <c r="M4" s="2"/>
      <c r="N4" s="2"/>
      <c r="O4" s="2"/>
      <c r="P4" s="2"/>
    </row>
    <row r="5" spans="1:16" ht="20.100000000000001" customHeight="1" x14ac:dyDescent="0.4">
      <c r="A5" s="2"/>
      <c r="B5" s="163"/>
      <c r="C5" s="5" t="s">
        <v>139</v>
      </c>
      <c r="D5" s="2"/>
      <c r="E5" s="2"/>
      <c r="F5" s="2"/>
      <c r="G5" s="2"/>
      <c r="H5" s="2"/>
      <c r="I5" s="2"/>
      <c r="J5" s="2"/>
      <c r="K5" s="2"/>
      <c r="L5" s="2"/>
      <c r="M5" s="2"/>
      <c r="N5" s="2"/>
      <c r="O5" s="2"/>
      <c r="P5" s="2"/>
    </row>
    <row r="6" spans="1:16" ht="16.5" customHeight="1" thickBot="1" x14ac:dyDescent="0.45">
      <c r="A6" s="2"/>
      <c r="B6" s="164"/>
      <c r="C6" s="2"/>
      <c r="D6" s="2"/>
      <c r="E6" s="7"/>
      <c r="F6" s="2"/>
      <c r="G6" s="2"/>
      <c r="H6" s="2"/>
      <c r="I6" s="2"/>
      <c r="J6" s="2"/>
      <c r="K6" s="2"/>
      <c r="L6" s="2"/>
      <c r="M6" s="2"/>
      <c r="N6" s="2"/>
      <c r="O6" s="2"/>
      <c r="P6" s="2"/>
    </row>
    <row r="7" spans="1:16" ht="35.1" customHeight="1" thickBot="1" x14ac:dyDescent="0.3">
      <c r="A7" s="2"/>
      <c r="B7" s="388" t="s">
        <v>140</v>
      </c>
      <c r="C7" s="406"/>
      <c r="D7" s="406"/>
      <c r="E7" s="407" t="s">
        <v>39</v>
      </c>
      <c r="F7" s="406"/>
      <c r="G7" s="406"/>
      <c r="H7" s="408"/>
      <c r="I7" s="406" t="s">
        <v>48</v>
      </c>
      <c r="J7" s="406"/>
      <c r="K7" s="406"/>
      <c r="L7" s="409" t="s">
        <v>49</v>
      </c>
      <c r="M7" s="406"/>
      <c r="N7" s="406"/>
      <c r="O7" s="406"/>
      <c r="P7" s="2"/>
    </row>
    <row r="8" spans="1:16" ht="28.15" customHeight="1" thickBot="1" x14ac:dyDescent="0.3">
      <c r="A8" s="2"/>
      <c r="B8" s="165" t="s">
        <v>141</v>
      </c>
      <c r="C8" s="26" t="s">
        <v>142</v>
      </c>
      <c r="D8" s="26" t="s">
        <v>143</v>
      </c>
      <c r="E8" s="347" t="s">
        <v>144</v>
      </c>
      <c r="F8" s="26" t="s">
        <v>145</v>
      </c>
      <c r="G8" s="26" t="s">
        <v>146</v>
      </c>
      <c r="H8" s="114" t="s">
        <v>147</v>
      </c>
      <c r="I8" s="26" t="s">
        <v>144</v>
      </c>
      <c r="J8" s="26" t="s">
        <v>145</v>
      </c>
      <c r="K8" s="26" t="s">
        <v>147</v>
      </c>
      <c r="L8" s="348" t="s">
        <v>144</v>
      </c>
      <c r="M8" s="25" t="s">
        <v>145</v>
      </c>
      <c r="N8" s="25" t="s">
        <v>146</v>
      </c>
      <c r="O8" s="25" t="s">
        <v>147</v>
      </c>
      <c r="P8" s="2"/>
    </row>
    <row r="9" spans="1:16" ht="69.95" customHeight="1" thickBot="1" x14ac:dyDescent="0.3">
      <c r="A9" s="2"/>
      <c r="B9" s="166" t="s">
        <v>148</v>
      </c>
      <c r="C9" s="140" t="s">
        <v>149</v>
      </c>
      <c r="D9" s="138" t="s">
        <v>150</v>
      </c>
      <c r="E9" s="116">
        <f>I9+L9</f>
        <v>2484.5</v>
      </c>
      <c r="F9" s="45">
        <f>2380000+M9</f>
        <v>2423420</v>
      </c>
      <c r="G9" s="49"/>
      <c r="H9" s="49"/>
      <c r="I9" s="313">
        <v>2425.1999999999998</v>
      </c>
      <c r="J9" s="248" t="s">
        <v>151</v>
      </c>
      <c r="K9" s="143"/>
      <c r="L9" s="313">
        <v>59.3</v>
      </c>
      <c r="M9" s="248">
        <v>43420</v>
      </c>
      <c r="N9" s="46"/>
      <c r="O9" s="143"/>
      <c r="P9" s="2"/>
    </row>
    <row r="10" spans="1:16" ht="69.95" customHeight="1" thickBot="1" x14ac:dyDescent="0.3">
      <c r="A10" s="2"/>
      <c r="B10" s="167" t="s">
        <v>152</v>
      </c>
      <c r="C10" s="134" t="s">
        <v>153</v>
      </c>
      <c r="D10" s="142" t="s">
        <v>154</v>
      </c>
      <c r="E10" s="36">
        <f>I10+L10</f>
        <v>279.2</v>
      </c>
      <c r="F10" s="120"/>
      <c r="G10" s="36"/>
      <c r="H10" s="88" t="s">
        <v>155</v>
      </c>
      <c r="I10" s="314">
        <v>279.2</v>
      </c>
      <c r="J10" s="249"/>
      <c r="K10" s="88" t="s">
        <v>155</v>
      </c>
      <c r="L10" s="316"/>
      <c r="M10" s="249"/>
      <c r="N10" s="249"/>
      <c r="O10" s="136"/>
      <c r="P10" s="2"/>
    </row>
    <row r="11" spans="1:16" ht="69.95" customHeight="1" thickBot="1" x14ac:dyDescent="0.3">
      <c r="A11" s="2"/>
      <c r="B11" s="168" t="s">
        <v>156</v>
      </c>
      <c r="C11" s="141" t="s">
        <v>157</v>
      </c>
      <c r="D11" s="138" t="s">
        <v>158</v>
      </c>
      <c r="E11" s="116">
        <f>I11+L11</f>
        <v>70.099999999999994</v>
      </c>
      <c r="F11" s="45">
        <f>J11+M11</f>
        <v>20050</v>
      </c>
      <c r="G11" s="45">
        <v>5539</v>
      </c>
      <c r="H11" s="315"/>
      <c r="I11" s="247"/>
      <c r="J11" s="250"/>
      <c r="K11" s="124"/>
      <c r="L11" s="317">
        <v>70.099999999999994</v>
      </c>
      <c r="M11" s="248">
        <v>20050</v>
      </c>
      <c r="N11" s="22">
        <v>5539</v>
      </c>
      <c r="O11" s="223"/>
      <c r="P11" s="2"/>
    </row>
    <row r="12" spans="1:16" ht="69.95" customHeight="1" thickBot="1" x14ac:dyDescent="0.3">
      <c r="A12" s="2"/>
      <c r="B12" s="169" t="s">
        <v>159</v>
      </c>
      <c r="C12" s="67" t="s">
        <v>160</v>
      </c>
      <c r="D12" s="142" t="s">
        <v>161</v>
      </c>
      <c r="E12" s="220">
        <f>I12+L12</f>
        <v>9</v>
      </c>
      <c r="F12" s="220"/>
      <c r="G12" s="220"/>
      <c r="H12" s="88" t="s">
        <v>162</v>
      </c>
      <c r="I12" s="314"/>
      <c r="J12" s="251"/>
      <c r="K12" s="88"/>
      <c r="L12" s="316">
        <v>9</v>
      </c>
      <c r="M12" s="249"/>
      <c r="N12" s="39"/>
      <c r="O12" s="88" t="s">
        <v>162</v>
      </c>
      <c r="P12" s="2"/>
    </row>
    <row r="13" spans="1:16" ht="69.95" customHeight="1" thickBot="1" x14ac:dyDescent="0.3">
      <c r="A13" s="2"/>
      <c r="B13" s="168" t="s">
        <v>163</v>
      </c>
      <c r="C13" s="135" t="s">
        <v>164</v>
      </c>
      <c r="D13" s="139" t="s">
        <v>165</v>
      </c>
      <c r="E13" s="116">
        <f>I13+L13</f>
        <v>52.5</v>
      </c>
      <c r="F13" s="49"/>
      <c r="G13" s="45">
        <v>209</v>
      </c>
      <c r="H13" s="223"/>
      <c r="I13" s="313"/>
      <c r="J13" s="250"/>
      <c r="K13" s="124"/>
      <c r="L13" s="313">
        <v>52.5</v>
      </c>
      <c r="M13" s="250"/>
      <c r="N13" s="23">
        <v>209</v>
      </c>
      <c r="O13" s="223"/>
      <c r="P13" s="2"/>
    </row>
    <row r="14" spans="1:16" ht="22.5" customHeight="1" thickBot="1" x14ac:dyDescent="0.3">
      <c r="A14" s="2"/>
      <c r="B14" s="170"/>
      <c r="C14" s="75"/>
      <c r="D14" s="75"/>
      <c r="E14" s="119">
        <v>2895.2999999999997</v>
      </c>
      <c r="F14" s="113">
        <v>2443470</v>
      </c>
      <c r="G14" s="113">
        <v>5748</v>
      </c>
      <c r="H14" s="115"/>
      <c r="I14" s="252">
        <v>2704.4</v>
      </c>
      <c r="J14" s="113">
        <v>2380000</v>
      </c>
      <c r="K14" s="75"/>
      <c r="L14" s="319">
        <v>191</v>
      </c>
      <c r="M14" s="113">
        <v>63470</v>
      </c>
      <c r="N14" s="113">
        <v>5748</v>
      </c>
      <c r="O14" s="75"/>
      <c r="P14" s="2"/>
    </row>
    <row r="15" spans="1:16" ht="15" x14ac:dyDescent="0.25">
      <c r="A15" s="2"/>
      <c r="B15" s="171" t="s">
        <v>166</v>
      </c>
      <c r="C15" s="24"/>
      <c r="D15" s="23"/>
      <c r="E15" s="23"/>
      <c r="F15" s="22"/>
      <c r="G15" s="22"/>
      <c r="H15" s="23"/>
      <c r="I15" s="23"/>
      <c r="J15" s="23"/>
      <c r="K15" s="23"/>
      <c r="L15" s="353"/>
      <c r="M15" s="22"/>
      <c r="N15" s="22"/>
      <c r="O15" s="23"/>
      <c r="P15" s="2"/>
    </row>
    <row r="16" spans="1:16" ht="15" x14ac:dyDescent="0.25">
      <c r="A16" s="2"/>
      <c r="B16" s="410"/>
      <c r="C16" s="410"/>
      <c r="D16" s="410"/>
      <c r="E16" s="410"/>
      <c r="F16" s="410"/>
      <c r="G16" s="410"/>
      <c r="H16" s="410"/>
      <c r="I16" s="23"/>
      <c r="J16" s="23"/>
      <c r="K16" s="23"/>
      <c r="L16" s="23"/>
      <c r="M16" s="22"/>
      <c r="N16" s="22"/>
      <c r="O16" s="23"/>
      <c r="P16" s="2"/>
    </row>
    <row r="17" spans="1:16" s="363" customFormat="1" ht="15" x14ac:dyDescent="0.25">
      <c r="A17" s="50"/>
      <c r="B17" s="180" t="s">
        <v>41</v>
      </c>
      <c r="C17" s="50"/>
      <c r="D17" s="50"/>
      <c r="E17" s="50"/>
      <c r="F17" s="50"/>
      <c r="G17" s="50"/>
      <c r="H17" s="50"/>
      <c r="I17" s="50"/>
      <c r="J17" s="50"/>
      <c r="K17" s="50"/>
      <c r="L17" s="50"/>
      <c r="M17" s="50"/>
      <c r="N17" s="50"/>
      <c r="O17" s="50"/>
      <c r="P17" s="50"/>
    </row>
    <row r="18" spans="1:16" ht="16.5" customHeight="1" x14ac:dyDescent="0.25">
      <c r="A18" s="2"/>
      <c r="B18" s="171"/>
      <c r="C18" s="34"/>
      <c r="D18" s="34"/>
      <c r="E18" s="34"/>
      <c r="F18" s="34"/>
      <c r="G18" s="34"/>
      <c r="H18" s="34"/>
      <c r="I18" s="34"/>
      <c r="J18" s="34"/>
      <c r="K18" s="34"/>
      <c r="L18" s="34"/>
      <c r="M18" s="34"/>
      <c r="N18" s="34"/>
      <c r="O18" s="34"/>
      <c r="P18" s="2"/>
    </row>
  </sheetData>
  <mergeCells count="5">
    <mergeCell ref="B7:D7"/>
    <mergeCell ref="E7:H7"/>
    <mergeCell ref="I7:K7"/>
    <mergeCell ref="L7:O7"/>
    <mergeCell ref="B16:H16"/>
  </mergeCells>
  <hyperlinks>
    <hyperlink ref="B17" location="'Table of Contents'!A1" display="Back to the Table of Contents" xr:uid="{A7C769F4-4F98-4D83-89F5-B20A449E5185}"/>
  </hyperlinks>
  <pageMargins left="0.7" right="0.7" top="0.78740157499999996" bottom="0.78740157499999996" header="0.3" footer="0.3"/>
  <pageSetup paperSize="9" orientation="portrait" r:id="rId1"/>
  <headerFooter>
    <oddFooter>&amp;C&amp;1#&amp;"Calibri"&amp;10&amp;K000000Confidential</oddFooter>
  </headerFooter>
  <ignoredErrors>
    <ignoredError sqref="B9:B13"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A0483-9F3C-4A14-9674-C416A4B2DF26}">
  <sheetPr>
    <tabColor rgb="FF8EAADB"/>
  </sheetPr>
  <dimension ref="A1:J21"/>
  <sheetViews>
    <sheetView zoomScaleNormal="100" workbookViewId="0"/>
  </sheetViews>
  <sheetFormatPr baseColWidth="10" defaultColWidth="0" defaultRowHeight="15" customHeight="1" zeroHeight="1" x14ac:dyDescent="0.25"/>
  <cols>
    <col min="1" max="1" width="9.28515625" customWidth="1"/>
    <col min="2" max="2" width="11.42578125" style="364" customWidth="1"/>
    <col min="3" max="3" width="43.140625" customWidth="1"/>
    <col min="4" max="4" width="90.42578125" customWidth="1"/>
    <col min="5" max="5" width="24.140625" customWidth="1"/>
    <col min="6" max="6" width="32.42578125" customWidth="1"/>
    <col min="7" max="7" width="35.140625" customWidth="1"/>
    <col min="8" max="9" width="24.140625" customWidth="1"/>
    <col min="10" max="10" width="11.42578125" customWidth="1"/>
    <col min="11" max="16384" width="11.42578125" hidden="1"/>
  </cols>
  <sheetData>
    <row r="1" spans="1:10" ht="20.100000000000001" customHeight="1" x14ac:dyDescent="0.45">
      <c r="A1" s="2"/>
      <c r="B1" s="162"/>
      <c r="C1" s="2"/>
      <c r="D1" s="4"/>
      <c r="E1" s="4"/>
      <c r="F1" s="2"/>
      <c r="G1" s="2"/>
      <c r="H1" s="2"/>
      <c r="I1" s="2"/>
      <c r="J1" s="2"/>
    </row>
    <row r="2" spans="1:10" ht="20.100000000000001" customHeight="1" x14ac:dyDescent="0.35">
      <c r="A2" s="2"/>
      <c r="B2" s="163"/>
      <c r="C2" s="2"/>
      <c r="D2" s="4"/>
      <c r="E2" s="2"/>
      <c r="F2" s="2"/>
      <c r="G2" s="2"/>
      <c r="H2" s="2"/>
      <c r="I2" s="2"/>
      <c r="J2" s="2"/>
    </row>
    <row r="3" spans="1:10" ht="20.100000000000001" customHeight="1" x14ac:dyDescent="0.25">
      <c r="A3" s="2"/>
      <c r="B3" s="163"/>
      <c r="C3" s="2"/>
      <c r="D3" s="2"/>
      <c r="E3" s="2"/>
      <c r="F3" s="2"/>
      <c r="G3" s="2"/>
      <c r="H3" s="2"/>
      <c r="I3" s="2"/>
      <c r="J3" s="2"/>
    </row>
    <row r="4" spans="1:10" ht="20.100000000000001" customHeight="1" x14ac:dyDescent="0.25">
      <c r="A4" s="2"/>
      <c r="B4" s="163"/>
      <c r="C4" s="2"/>
      <c r="D4" s="2"/>
      <c r="E4" s="2"/>
      <c r="F4" s="2"/>
      <c r="G4" s="2"/>
      <c r="H4" s="2"/>
      <c r="I4" s="2"/>
      <c r="J4" s="2"/>
    </row>
    <row r="5" spans="1:10" ht="20.100000000000001" customHeight="1" x14ac:dyDescent="0.4">
      <c r="A5" s="2"/>
      <c r="B5" s="164"/>
      <c r="C5" s="5" t="s">
        <v>167</v>
      </c>
      <c r="D5" s="2"/>
      <c r="E5" s="2"/>
      <c r="F5" s="2"/>
      <c r="G5" s="2"/>
      <c r="H5" s="2"/>
      <c r="I5" s="2"/>
      <c r="J5" s="2"/>
    </row>
    <row r="6" spans="1:10" ht="16.5" customHeight="1" thickBot="1" x14ac:dyDescent="0.45">
      <c r="A6" s="2"/>
      <c r="B6" s="164"/>
      <c r="C6" s="2"/>
      <c r="D6" s="2"/>
      <c r="E6" s="2"/>
      <c r="F6" s="2"/>
      <c r="G6" s="2"/>
      <c r="H6" s="2"/>
      <c r="I6" s="2"/>
      <c r="J6" s="2"/>
    </row>
    <row r="7" spans="1:10" ht="35.1" customHeight="1" thickBot="1" x14ac:dyDescent="0.3">
      <c r="A7" s="2"/>
      <c r="B7" s="406" t="s">
        <v>140</v>
      </c>
      <c r="C7" s="406"/>
      <c r="D7" s="406"/>
      <c r="E7" s="407" t="s">
        <v>49</v>
      </c>
      <c r="F7" s="406"/>
      <c r="G7" s="406"/>
      <c r="H7" s="406"/>
      <c r="I7" s="406"/>
      <c r="J7" s="44"/>
    </row>
    <row r="8" spans="1:10" s="365" customFormat="1" ht="30.75" thickBot="1" x14ac:dyDescent="0.3">
      <c r="A8" s="253"/>
      <c r="B8" s="172" t="s">
        <v>141</v>
      </c>
      <c r="C8" s="47" t="s">
        <v>142</v>
      </c>
      <c r="D8" s="47" t="s">
        <v>143</v>
      </c>
      <c r="E8" s="349" t="s">
        <v>144</v>
      </c>
      <c r="F8" s="48" t="s">
        <v>145</v>
      </c>
      <c r="G8" s="48" t="s">
        <v>168</v>
      </c>
      <c r="H8" s="48" t="s">
        <v>169</v>
      </c>
      <c r="I8" s="48" t="s">
        <v>170</v>
      </c>
      <c r="J8" s="253"/>
    </row>
    <row r="9" spans="1:10" ht="39.950000000000003" customHeight="1" thickBot="1" x14ac:dyDescent="0.3">
      <c r="A9" s="2"/>
      <c r="B9" s="35" t="s">
        <v>171</v>
      </c>
      <c r="C9" s="134" t="s">
        <v>172</v>
      </c>
      <c r="D9" s="354" t="s">
        <v>173</v>
      </c>
      <c r="E9" s="221">
        <v>602.9</v>
      </c>
      <c r="F9" s="120">
        <v>429474</v>
      </c>
      <c r="G9" s="121">
        <v>1376806</v>
      </c>
      <c r="H9" s="121">
        <v>242825</v>
      </c>
      <c r="I9" s="121">
        <v>30286</v>
      </c>
      <c r="J9" s="2"/>
    </row>
    <row r="10" spans="1:10" ht="39.950000000000003" customHeight="1" thickBot="1" x14ac:dyDescent="0.3">
      <c r="A10" s="2"/>
      <c r="B10" s="30" t="s">
        <v>174</v>
      </c>
      <c r="C10" s="132" t="s">
        <v>175</v>
      </c>
      <c r="D10" s="124" t="s">
        <v>176</v>
      </c>
      <c r="E10" s="118">
        <v>33.200000000000003</v>
      </c>
      <c r="F10" s="146">
        <v>14655</v>
      </c>
      <c r="G10" s="146">
        <v>65191</v>
      </c>
      <c r="H10" s="146">
        <v>20401</v>
      </c>
      <c r="I10" s="146">
        <v>2399</v>
      </c>
      <c r="J10" s="2"/>
    </row>
    <row r="11" spans="1:10" ht="39.950000000000003" customHeight="1" thickBot="1" x14ac:dyDescent="0.3">
      <c r="A11" s="2"/>
      <c r="B11" s="255">
        <v>2.2999999999999998</v>
      </c>
      <c r="C11" s="67" t="s">
        <v>177</v>
      </c>
      <c r="D11" s="88" t="s">
        <v>178</v>
      </c>
      <c r="E11" s="154">
        <v>42.9</v>
      </c>
      <c r="F11" s="120">
        <v>51125</v>
      </c>
      <c r="G11" s="121">
        <v>257833</v>
      </c>
      <c r="H11" s="121">
        <v>6209</v>
      </c>
      <c r="I11" s="121">
        <v>2498</v>
      </c>
      <c r="J11" s="2"/>
    </row>
    <row r="12" spans="1:10" ht="39.950000000000003" customHeight="1" thickBot="1" x14ac:dyDescent="0.3">
      <c r="A12" s="2"/>
      <c r="B12" s="256">
        <v>2.4</v>
      </c>
      <c r="C12" s="148" t="s">
        <v>179</v>
      </c>
      <c r="D12" s="124" t="s">
        <v>180</v>
      </c>
      <c r="E12" s="129">
        <v>592</v>
      </c>
      <c r="F12" s="146">
        <v>244828</v>
      </c>
      <c r="G12" s="146">
        <v>727677</v>
      </c>
      <c r="H12" s="146">
        <v>271060</v>
      </c>
      <c r="I12" s="146">
        <v>33480</v>
      </c>
      <c r="J12" s="2"/>
    </row>
    <row r="13" spans="1:10" ht="39.950000000000003" customHeight="1" thickBot="1" x14ac:dyDescent="0.3">
      <c r="A13" s="2"/>
      <c r="B13" s="302" t="s">
        <v>181</v>
      </c>
      <c r="C13" s="134" t="s">
        <v>182</v>
      </c>
      <c r="D13" s="88" t="s">
        <v>183</v>
      </c>
      <c r="E13" s="221">
        <v>0.2</v>
      </c>
      <c r="F13" s="120">
        <v>234</v>
      </c>
      <c r="G13" s="121">
        <v>620</v>
      </c>
      <c r="H13" s="121">
        <v>620</v>
      </c>
      <c r="I13" s="121">
        <v>36</v>
      </c>
      <c r="J13" s="2"/>
    </row>
    <row r="14" spans="1:10" ht="45.75" thickBot="1" x14ac:dyDescent="0.3">
      <c r="A14" s="2"/>
      <c r="B14" s="303" t="s">
        <v>184</v>
      </c>
      <c r="C14" s="148" t="s">
        <v>185</v>
      </c>
      <c r="D14" s="223" t="s">
        <v>186</v>
      </c>
      <c r="E14" s="129">
        <v>9.6</v>
      </c>
      <c r="F14" s="146"/>
      <c r="G14" s="146"/>
      <c r="H14" s="146"/>
      <c r="I14" s="146">
        <v>144</v>
      </c>
      <c r="J14" s="2"/>
    </row>
    <row r="15" spans="1:10" ht="45.75" thickBot="1" x14ac:dyDescent="0.3">
      <c r="A15" s="2"/>
      <c r="B15" s="302" t="s">
        <v>187</v>
      </c>
      <c r="C15" s="134" t="s">
        <v>188</v>
      </c>
      <c r="D15" s="136" t="s">
        <v>186</v>
      </c>
      <c r="E15" s="221">
        <v>157.5</v>
      </c>
      <c r="F15" s="120">
        <v>101372</v>
      </c>
      <c r="G15" s="121">
        <v>287693</v>
      </c>
      <c r="H15" s="121">
        <v>76140</v>
      </c>
      <c r="I15" s="121">
        <v>7417</v>
      </c>
      <c r="J15" s="2"/>
    </row>
    <row r="16" spans="1:10" ht="60.75" thickBot="1" x14ac:dyDescent="0.3">
      <c r="A16" s="2"/>
      <c r="B16" s="256" t="s">
        <v>189</v>
      </c>
      <c r="C16" s="148" t="s">
        <v>190</v>
      </c>
      <c r="D16" s="223" t="s">
        <v>165</v>
      </c>
      <c r="E16" s="129">
        <v>61.1</v>
      </c>
      <c r="F16" s="146"/>
      <c r="G16" s="146"/>
      <c r="H16" s="146"/>
      <c r="I16" s="146">
        <v>282</v>
      </c>
      <c r="J16" s="2"/>
    </row>
    <row r="17" spans="1:10" ht="15.75" thickBot="1" x14ac:dyDescent="0.3">
      <c r="A17" s="2"/>
      <c r="B17" s="170"/>
      <c r="C17" s="75"/>
      <c r="D17" s="75"/>
      <c r="E17" s="254">
        <v>1499.3999999999999</v>
      </c>
      <c r="F17" s="320">
        <v>841688</v>
      </c>
      <c r="G17" s="320">
        <v>2715820</v>
      </c>
      <c r="H17" s="320">
        <v>617255</v>
      </c>
      <c r="I17" s="320">
        <v>76542</v>
      </c>
      <c r="J17" s="2"/>
    </row>
    <row r="18" spans="1:10" ht="45.6" customHeight="1" x14ac:dyDescent="0.25">
      <c r="A18" s="2"/>
      <c r="B18" s="411" t="s">
        <v>191</v>
      </c>
      <c r="C18" s="411"/>
      <c r="D18" s="411"/>
      <c r="E18" s="411"/>
      <c r="F18" s="411"/>
      <c r="G18" s="411"/>
      <c r="H18" s="411"/>
      <c r="I18" s="411"/>
      <c r="J18" s="2"/>
    </row>
    <row r="19" spans="1:10" x14ac:dyDescent="0.25">
      <c r="A19" s="2"/>
      <c r="B19" s="2"/>
      <c r="C19" s="24"/>
      <c r="D19" s="23"/>
      <c r="E19" s="23"/>
      <c r="F19" s="23"/>
      <c r="G19" s="23"/>
      <c r="H19" s="23"/>
      <c r="I19" s="23"/>
      <c r="J19" s="2"/>
    </row>
    <row r="20" spans="1:10" ht="15" customHeight="1" x14ac:dyDescent="0.25">
      <c r="A20" s="2"/>
      <c r="B20" s="180" t="s">
        <v>41</v>
      </c>
      <c r="C20" s="24"/>
      <c r="D20" s="23"/>
      <c r="E20" s="23"/>
      <c r="F20" s="22"/>
      <c r="G20" s="22"/>
      <c r="H20" s="24"/>
      <c r="I20" s="23"/>
      <c r="J20" s="2"/>
    </row>
    <row r="21" spans="1:10" x14ac:dyDescent="0.25">
      <c r="A21" s="2"/>
      <c r="B21" s="2"/>
      <c r="C21" s="24"/>
      <c r="D21" s="23"/>
      <c r="E21" s="23"/>
      <c r="F21" s="23"/>
      <c r="G21" s="23"/>
      <c r="H21" s="23"/>
      <c r="I21" s="23"/>
      <c r="J21" s="2"/>
    </row>
  </sheetData>
  <mergeCells count="3">
    <mergeCell ref="B7:D7"/>
    <mergeCell ref="E7:I7"/>
    <mergeCell ref="B18:I18"/>
  </mergeCells>
  <hyperlinks>
    <hyperlink ref="B20" location="'Table of Contents'!A1" display="Back to the Table of Contents" xr:uid="{61B66BE8-4903-4266-A905-E26DCA249D17}"/>
  </hyperlinks>
  <pageMargins left="0.7" right="0.7" top="0.78740157499999996" bottom="0.78740157499999996" header="0.3" footer="0.3"/>
  <pageSetup paperSize="9" orientation="portrait" r:id="rId1"/>
  <headerFooter>
    <oddFooter>&amp;C&amp;1#&amp;"Calibri"&amp;10&amp;K000000Confidential</oddFooter>
  </headerFooter>
  <ignoredErrors>
    <ignoredError sqref="B9:B10 B13:B16"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c3c5da8-b682-4293-8dd9-15a9a71c53c0" xsi:nil="true"/>
    <lcf76f155ced4ddcb4097134ff3c332f xmlns="ae6976f9-cebe-4150-a76b-fed04efb3776">
      <Terms xmlns="http://schemas.microsoft.com/office/infopath/2007/PartnerControls"/>
    </lcf76f155ced4ddcb4097134ff3c332f>
    <DatumundUhrzeit xmlns="ae6976f9-cebe-4150-a76b-fed04efb3776">2026-06-09T16:12:17+00:00</DatumundUhrzeit>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7314E6E28A6B840B72EE383B680D7B0" ma:contentTypeVersion="11" ma:contentTypeDescription="Ein neues Dokument erstellen." ma:contentTypeScope="" ma:versionID="e3920584bbc9488563fb52d303a4045e">
  <xsd:schema xmlns:xsd="http://www.w3.org/2001/XMLSchema" xmlns:xs="http://www.w3.org/2001/XMLSchema" xmlns:p="http://schemas.microsoft.com/office/2006/metadata/properties" xmlns:ns2="ae6976f9-cebe-4150-a76b-fed04efb3776" xmlns:ns3="cc3c5da8-b682-4293-8dd9-15a9a71c53c0" targetNamespace="http://schemas.microsoft.com/office/2006/metadata/properties" ma:root="true" ma:fieldsID="1643da3d7789917adf6803dd82b1a97f" ns2:_="" ns3:_="">
    <xsd:import namespace="ae6976f9-cebe-4150-a76b-fed04efb3776"/>
    <xsd:import namespace="cc3c5da8-b682-4293-8dd9-15a9a71c53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DatumundUhrzeit"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6976f9-cebe-4150-a76b-fed04efb37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DatumundUhrzeit" ma:index="11" nillable="true" ma:displayName="Datum und Uhrzeit" ma:default="[today]" ma:format="DateOnly" ma:internalName="DatumundUhrzeit">
      <xsd:simpleType>
        <xsd:restriction base="dms:DateTim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b4b2067a-42a9-482f-a967-fba53db2b46d"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3c5da8-b682-4293-8dd9-15a9a71c53c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2731ad3-625f-41fe-a10c-822afab40a24}" ma:internalName="TaxCatchAll" ma:showField="CatchAllData" ma:web="cc3c5da8-b682-4293-8dd9-15a9a71c53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CFDBA7-DB80-4DF9-A13C-4B25D7D9BA2E}">
  <ds:schemaRefs>
    <ds:schemaRef ds:uri="http://schemas.microsoft.com/sharepoint/v3/contenttype/forms"/>
  </ds:schemaRefs>
</ds:datastoreItem>
</file>

<file path=customXml/itemProps2.xml><?xml version="1.0" encoding="utf-8"?>
<ds:datastoreItem xmlns:ds="http://schemas.openxmlformats.org/officeDocument/2006/customXml" ds:itemID="{41FDF059-87AC-41DF-873C-6AD88AB67FFC}">
  <ds:schemaRefs>
    <ds:schemaRef ds:uri="http://schemas.microsoft.com/office/2006/metadata/properties"/>
    <ds:schemaRef ds:uri="http://schemas.microsoft.com/office/infopath/2007/PartnerControls"/>
    <ds:schemaRef ds:uri="cc3c5da8-b682-4293-8dd9-15a9a71c53c0"/>
    <ds:schemaRef ds:uri="ae6976f9-cebe-4150-a76b-fed04efb3776"/>
  </ds:schemaRefs>
</ds:datastoreItem>
</file>

<file path=customXml/itemProps3.xml><?xml version="1.0" encoding="utf-8"?>
<ds:datastoreItem xmlns:ds="http://schemas.openxmlformats.org/officeDocument/2006/customXml" ds:itemID="{944A708B-0179-4DED-B247-ECEA286BEB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6976f9-cebe-4150-a76b-fed04efb3776"/>
    <ds:schemaRef ds:uri="cc3c5da8-b682-4293-8dd9-15a9a71c53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3</vt:i4>
      </vt:variant>
    </vt:vector>
  </HeadingPairs>
  <TitlesOfParts>
    <vt:vector size="20" baseType="lpstr">
      <vt:lpstr>Table of Contents</vt:lpstr>
      <vt:lpstr>Summary</vt:lpstr>
      <vt:lpstr>Alloc. Detail, Category</vt:lpstr>
      <vt:lpstr>Covered by impact metrics</vt:lpstr>
      <vt:lpstr>Alloc. Detail, Fin.instrument</vt:lpstr>
      <vt:lpstr>Net Green Instruments issued</vt:lpstr>
      <vt:lpstr>Overview short-term Instruments</vt:lpstr>
      <vt:lpstr>Clean Transportation</vt:lpstr>
      <vt:lpstr>Renewable Energy </vt:lpstr>
      <vt:lpstr>Energy Efficiency</vt:lpstr>
      <vt:lpstr>Terrestrial &amp; Aquatic Biod.</vt:lpstr>
      <vt:lpstr>Sustainable Natural Resources</vt:lpstr>
      <vt:lpstr>Sust. (Waste)Water Management</vt:lpstr>
      <vt:lpstr>Pollution Prevention &amp; Control</vt:lpstr>
      <vt:lpstr>Climate Change Adaption</vt:lpstr>
      <vt:lpstr>Green Expenditures 2024II-2025I</vt:lpstr>
      <vt:lpstr>Glossary</vt:lpstr>
      <vt:lpstr>'Clean Transportation'!_ftn1</vt:lpstr>
      <vt:lpstr>'Climate Change Adaption'!_ftnref1</vt:lpstr>
      <vt:lpstr>'Renewable Energy '!_Ref197617310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Maxima Friedrich</dc:creator>
  <cp:keywords/>
  <dc:description/>
  <cp:lastModifiedBy>Jagow Adrian</cp:lastModifiedBy>
  <cp:revision/>
  <dcterms:created xsi:type="dcterms:W3CDTF">2024-10-30T16:19:33Z</dcterms:created>
  <dcterms:modified xsi:type="dcterms:W3CDTF">2026-06-26T12:31:12Z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216d255-4b39-426a-a3c3-52038255989a_Enabled">
    <vt:lpwstr>true</vt:lpwstr>
  </property>
  <property fmtid="{D5CDD505-2E9C-101B-9397-08002B2CF9AE}" pid="3" name="MSIP_Label_2216d255-4b39-426a-a3c3-52038255989a_SetDate">
    <vt:lpwstr>2025-04-22T22:11:52Z</vt:lpwstr>
  </property>
  <property fmtid="{D5CDD505-2E9C-101B-9397-08002B2CF9AE}" pid="4" name="MSIP_Label_2216d255-4b39-426a-a3c3-52038255989a_Method">
    <vt:lpwstr>Privileged</vt:lpwstr>
  </property>
  <property fmtid="{D5CDD505-2E9C-101B-9397-08002B2CF9AE}" pid="5" name="MSIP_Label_2216d255-4b39-426a-a3c3-52038255989a_Name">
    <vt:lpwstr>2216d255-4b39-426a-a3c3-52038255989a</vt:lpwstr>
  </property>
  <property fmtid="{D5CDD505-2E9C-101B-9397-08002B2CF9AE}" pid="6" name="MSIP_Label_2216d255-4b39-426a-a3c3-52038255989a_SiteId">
    <vt:lpwstr>1e9b61e8-e590-4abc-b1af-24125e330d2a</vt:lpwstr>
  </property>
  <property fmtid="{D5CDD505-2E9C-101B-9397-08002B2CF9AE}" pid="7" name="MSIP_Label_2216d255-4b39-426a-a3c3-52038255989a_ActionId">
    <vt:lpwstr>ecddcff9-ab46-4b0b-a083-5896257dbf16</vt:lpwstr>
  </property>
  <property fmtid="{D5CDD505-2E9C-101B-9397-08002B2CF9AE}" pid="8" name="MSIP_Label_2216d255-4b39-426a-a3c3-52038255989a_ContentBits">
    <vt:lpwstr>3</vt:lpwstr>
  </property>
  <property fmtid="{D5CDD505-2E9C-101B-9397-08002B2CF9AE}" pid="9" name="db.comClassification">
    <vt:lpwstr>Confidential\Not Encrypted</vt:lpwstr>
  </property>
  <property fmtid="{D5CDD505-2E9C-101B-9397-08002B2CF9AE}" pid="10" name="ContentTypeId">
    <vt:lpwstr>0x010100E7314E6E28A6B840B72EE383B680D7B0</vt:lpwstr>
  </property>
  <property fmtid="{D5CDD505-2E9C-101B-9397-08002B2CF9AE}" pid="11" name="MediaServiceImageTags">
    <vt:lpwstr/>
  </property>
</Properties>
</file>